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driank\Downloads\"/>
    </mc:Choice>
  </mc:AlternateContent>
  <xr:revisionPtr revIDLastSave="0" documentId="8_{71AB5CA4-711B-4335-B440-C4A57BF6AE09}" xr6:coauthVersionLast="47" xr6:coauthVersionMax="47" xr10:uidLastSave="{00000000-0000-0000-0000-000000000000}"/>
  <bookViews>
    <workbookView xWindow="-120" yWindow="-120" windowWidth="29040" windowHeight="15720" tabRatio="820" firstSheet="1" activeTab="20" xr2:uid="{00000000-000D-0000-FFFF-FFFF00000000}"/>
  </bookViews>
  <sheets>
    <sheet name="R i M_pop" sheetId="14" r:id="rId1"/>
    <sheet name="War.  ciągłości" sheetId="16" r:id="rId2"/>
    <sheet name="War.  ciągłości narast" sheetId="25" r:id="rId3"/>
    <sheet name="SPR1 nagłówek" sheetId="10" r:id="rId4"/>
    <sheet name="1.1." sheetId="1" r:id="rId5"/>
    <sheet name="1.2." sheetId="2" r:id="rId6"/>
    <sheet name="1.3." sheetId="4" r:id="rId7"/>
    <sheet name="2" sheetId="6" r:id="rId8"/>
    <sheet name="3" sheetId="7" r:id="rId9"/>
    <sheet name="4" sheetId="9" r:id="rId10"/>
    <sheet name="5" sheetId="13" r:id="rId11"/>
    <sheet name="Kontrola" sheetId="15" r:id="rId12"/>
    <sheet name="NS_SPR1 nagłówek" sheetId="17" r:id="rId13"/>
    <sheet name="ns 1.1." sheetId="18" r:id="rId14"/>
    <sheet name="ns 1.2." sheetId="19" r:id="rId15"/>
    <sheet name="ns 1.3." sheetId="20" r:id="rId16"/>
    <sheet name="ns 2" sheetId="21" r:id="rId17"/>
    <sheet name="ns 3" sheetId="22" r:id="rId18"/>
    <sheet name="ns 4" sheetId="23" r:id="rId19"/>
    <sheet name="ns 5" sheetId="24" r:id="rId20"/>
    <sheet name="Dane za półrocze" sheetId="26" r:id="rId21"/>
  </sheets>
  <externalReferences>
    <externalReference r:id="rId22"/>
  </externalReferences>
  <definedNames>
    <definedName name="_xlnm._FilterDatabase" localSheetId="11" hidden="1">Kontrola!$A$1:$G$2394</definedName>
    <definedName name="_xlnm._FilterDatabase" localSheetId="1" hidden="1">'War.  ciągłości'!$A$1:$D$86</definedName>
    <definedName name="_xlnm._FilterDatabase" localSheetId="2" hidden="1">'War.  ciągłości narast'!$A$1:$D$41</definedName>
    <definedName name="_xlnm.Print_Area" localSheetId="4">'1.1.'!$B$2:$L$30</definedName>
    <definedName name="_xlnm.Print_Area" localSheetId="5">'1.2.'!$C$2:$U$53</definedName>
    <definedName name="_xlnm.Print_Area" localSheetId="7">'2'!$B$2:$I$15</definedName>
    <definedName name="_xlnm.Print_Area" localSheetId="8">'3'!$B$2:$K$15</definedName>
    <definedName name="_xlnm.Print_Area" localSheetId="9">'4'!$B$2:$K$9</definedName>
    <definedName name="_xlnm.Print_Area" localSheetId="10">'5'!$B$2:$S$35</definedName>
    <definedName name="_xlnm.Print_Area" localSheetId="13">'ns 1.1.'!$B$2:$L$30</definedName>
    <definedName name="_xlnm.Print_Area" localSheetId="14">'ns 1.2.'!$C$2:$U$53</definedName>
    <definedName name="_xlnm.Print_Area" localSheetId="16">'ns 2'!$B$2:$I$15</definedName>
    <definedName name="_xlnm.Print_Area" localSheetId="17">'ns 3'!$B$2:$K$15</definedName>
    <definedName name="_xlnm.Print_Area" localSheetId="18">'ns 4'!$B$2:$K$9</definedName>
    <definedName name="_xlnm.Print_Area" localSheetId="19">'ns 5'!$B$2:$S$33</definedName>
    <definedName name="_xlnm.Print_Area" localSheetId="12">'NS_SPR1 nagłówek'!$B$2:$L$15</definedName>
    <definedName name="_xlnm.Print_Area" localSheetId="3">'SPR1 nagłówek'!$B$2:$L$15</definedName>
    <definedName name="_xlnm.Print_Titles" localSheetId="5">'1.2.'!$C:$G</definedName>
    <definedName name="_xlnm.Print_Titles" localSheetId="14">'ns 1.2.'!$C:$G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3" l="1"/>
  <c r="E7" i="23"/>
  <c r="F7" i="23"/>
  <c r="G7" i="23"/>
  <c r="D8" i="23"/>
  <c r="E8" i="23"/>
  <c r="F8" i="23"/>
  <c r="G8" i="23"/>
  <c r="D9" i="23"/>
  <c r="E9" i="23"/>
  <c r="F9" i="23"/>
  <c r="G9" i="23"/>
  <c r="I15" i="22"/>
  <c r="I14" i="22"/>
  <c r="I13" i="22"/>
  <c r="I8" i="22"/>
  <c r="I7" i="22"/>
  <c r="F7" i="22"/>
  <c r="G7" i="22"/>
  <c r="H7" i="22"/>
  <c r="F8" i="22"/>
  <c r="G8" i="22"/>
  <c r="H8" i="22"/>
  <c r="F9" i="22"/>
  <c r="G9" i="22"/>
  <c r="H9" i="22"/>
  <c r="F10" i="22"/>
  <c r="G10" i="22"/>
  <c r="H10" i="22"/>
  <c r="F11" i="22"/>
  <c r="G11" i="22"/>
  <c r="H11" i="22"/>
  <c r="F12" i="22"/>
  <c r="G12" i="22"/>
  <c r="H12" i="22"/>
  <c r="F13" i="22"/>
  <c r="G13" i="22"/>
  <c r="H13" i="22"/>
  <c r="F14" i="22"/>
  <c r="G14" i="22"/>
  <c r="H14" i="22"/>
  <c r="F15" i="22"/>
  <c r="G15" i="22"/>
  <c r="H15" i="22"/>
  <c r="F6" i="21"/>
  <c r="G6" i="21"/>
  <c r="F7" i="21"/>
  <c r="G7" i="21"/>
  <c r="F8" i="21"/>
  <c r="G8" i="21"/>
  <c r="F9" i="21"/>
  <c r="G9" i="21"/>
  <c r="F10" i="21"/>
  <c r="G10" i="21"/>
  <c r="F11" i="21"/>
  <c r="G11" i="21"/>
  <c r="F12" i="21"/>
  <c r="G12" i="21"/>
  <c r="F13" i="21"/>
  <c r="G13" i="21"/>
  <c r="F14" i="21"/>
  <c r="G14" i="21"/>
  <c r="D8" i="20"/>
  <c r="E8" i="20"/>
  <c r="D9" i="20"/>
  <c r="E9" i="20"/>
  <c r="D10" i="20"/>
  <c r="E10" i="20"/>
  <c r="D11" i="20"/>
  <c r="E11" i="20"/>
  <c r="D12" i="20"/>
  <c r="E12" i="20"/>
  <c r="D13" i="20"/>
  <c r="E13" i="20"/>
  <c r="D14" i="20"/>
  <c r="E14" i="20"/>
  <c r="D15" i="20"/>
  <c r="E15" i="20"/>
  <c r="D16" i="20"/>
  <c r="E16" i="20"/>
  <c r="D17" i="20"/>
  <c r="E17" i="20"/>
  <c r="D18" i="20"/>
  <c r="E18" i="20"/>
  <c r="D19" i="20"/>
  <c r="E19" i="20"/>
  <c r="D20" i="20"/>
  <c r="E20" i="20"/>
  <c r="D21" i="20"/>
  <c r="E21" i="20"/>
  <c r="D22" i="20"/>
  <c r="E22" i="20"/>
  <c r="U50" i="19"/>
  <c r="T50" i="19"/>
  <c r="U49" i="19"/>
  <c r="T49" i="19"/>
  <c r="U48" i="19"/>
  <c r="T48" i="19"/>
  <c r="U47" i="19"/>
  <c r="T47" i="19"/>
  <c r="U46" i="19"/>
  <c r="T46" i="19"/>
  <c r="U45" i="19"/>
  <c r="T45" i="19"/>
  <c r="U44" i="19"/>
  <c r="T44" i="19"/>
  <c r="U43" i="19"/>
  <c r="T43" i="19"/>
  <c r="U42" i="19"/>
  <c r="T42" i="19"/>
  <c r="U41" i="19"/>
  <c r="T41" i="19"/>
  <c r="U40" i="19"/>
  <c r="T40" i="19"/>
  <c r="U39" i="19"/>
  <c r="T39" i="19"/>
  <c r="U38" i="19"/>
  <c r="T38" i="19"/>
  <c r="U37" i="19"/>
  <c r="T37" i="19"/>
  <c r="U36" i="19"/>
  <c r="T36" i="19"/>
  <c r="U35" i="19"/>
  <c r="T35" i="19"/>
  <c r="U34" i="19"/>
  <c r="T34" i="19"/>
  <c r="U33" i="19"/>
  <c r="T33" i="19"/>
  <c r="U32" i="19"/>
  <c r="T32" i="19"/>
  <c r="U31" i="19"/>
  <c r="T31" i="19"/>
  <c r="U30" i="19"/>
  <c r="T30" i="19"/>
  <c r="U29" i="19"/>
  <c r="T29" i="19"/>
  <c r="U28" i="19"/>
  <c r="T28" i="19"/>
  <c r="U27" i="19"/>
  <c r="T27" i="19"/>
  <c r="U26" i="19"/>
  <c r="T26" i="19"/>
  <c r="U25" i="19"/>
  <c r="T25" i="19"/>
  <c r="U24" i="19"/>
  <c r="T24" i="19"/>
  <c r="U23" i="19"/>
  <c r="T23" i="19"/>
  <c r="U22" i="19"/>
  <c r="T22" i="19"/>
  <c r="U21" i="19"/>
  <c r="T21" i="19"/>
  <c r="U20" i="19"/>
  <c r="T20" i="19"/>
  <c r="U19" i="19"/>
  <c r="T19" i="19"/>
  <c r="U18" i="19"/>
  <c r="T18" i="19"/>
  <c r="U17" i="19"/>
  <c r="T17" i="19"/>
  <c r="U16" i="19"/>
  <c r="T16" i="19"/>
  <c r="U15" i="19"/>
  <c r="T15" i="19"/>
  <c r="U14" i="19"/>
  <c r="T14" i="19"/>
  <c r="U13" i="19"/>
  <c r="T13" i="19"/>
  <c r="U12" i="19"/>
  <c r="T12" i="19"/>
  <c r="U11" i="19"/>
  <c r="T11" i="19"/>
  <c r="U10" i="19"/>
  <c r="T10" i="19"/>
  <c r="U8" i="19"/>
  <c r="T8" i="19"/>
  <c r="S50" i="19"/>
  <c r="R50" i="19"/>
  <c r="S49" i="19"/>
  <c r="R49" i="19"/>
  <c r="S48" i="19"/>
  <c r="R48" i="19"/>
  <c r="S47" i="19"/>
  <c r="R47" i="19"/>
  <c r="S46" i="19"/>
  <c r="R46" i="19"/>
  <c r="S45" i="19"/>
  <c r="R45" i="19"/>
  <c r="S44" i="19"/>
  <c r="R44" i="19"/>
  <c r="S43" i="19"/>
  <c r="R43" i="19"/>
  <c r="S42" i="19"/>
  <c r="R42" i="19"/>
  <c r="S41" i="19"/>
  <c r="R41" i="19"/>
  <c r="S40" i="19"/>
  <c r="R40" i="19"/>
  <c r="S39" i="19"/>
  <c r="R39" i="19"/>
  <c r="S37" i="19"/>
  <c r="R37" i="19"/>
  <c r="S35" i="19"/>
  <c r="R35" i="19"/>
  <c r="S34" i="19"/>
  <c r="R34" i="19"/>
  <c r="S33" i="19"/>
  <c r="R33" i="19"/>
  <c r="S31" i="19"/>
  <c r="R31" i="19"/>
  <c r="S30" i="19"/>
  <c r="R30" i="19"/>
  <c r="S27" i="19"/>
  <c r="R27" i="19"/>
  <c r="S25" i="19"/>
  <c r="R25" i="19"/>
  <c r="S24" i="19"/>
  <c r="R24" i="19"/>
  <c r="S23" i="19"/>
  <c r="R23" i="19"/>
  <c r="S22" i="19"/>
  <c r="R22" i="19"/>
  <c r="S21" i="19"/>
  <c r="R21" i="19"/>
  <c r="S20" i="19"/>
  <c r="R20" i="19"/>
  <c r="S19" i="19"/>
  <c r="R19" i="19"/>
  <c r="S18" i="19"/>
  <c r="R18" i="19"/>
  <c r="S17" i="19"/>
  <c r="R17" i="19"/>
  <c r="S16" i="19"/>
  <c r="R16" i="19"/>
  <c r="S15" i="19"/>
  <c r="R15" i="19"/>
  <c r="S14" i="19"/>
  <c r="R14" i="19"/>
  <c r="S13" i="19"/>
  <c r="R13" i="19"/>
  <c r="S12" i="19"/>
  <c r="R12" i="19"/>
  <c r="S11" i="19"/>
  <c r="R11" i="19"/>
  <c r="S10" i="19"/>
  <c r="R10" i="19"/>
  <c r="S9" i="19"/>
  <c r="R9" i="19"/>
  <c r="S8" i="19"/>
  <c r="R8" i="19"/>
  <c r="M51" i="19"/>
  <c r="L51" i="19"/>
  <c r="Q51" i="19"/>
  <c r="P51" i="19"/>
  <c r="O51" i="19"/>
  <c r="N51" i="19"/>
  <c r="Q50" i="19"/>
  <c r="P50" i="19"/>
  <c r="O50" i="19"/>
  <c r="N50" i="19"/>
  <c r="Q48" i="19"/>
  <c r="P48" i="19"/>
  <c r="O48" i="19"/>
  <c r="N48" i="19"/>
  <c r="Q46" i="19"/>
  <c r="P46" i="19"/>
  <c r="O46" i="19"/>
  <c r="N46" i="19"/>
  <c r="Q45" i="19"/>
  <c r="P45" i="19"/>
  <c r="O45" i="19"/>
  <c r="N45" i="19"/>
  <c r="Q44" i="19"/>
  <c r="P44" i="19"/>
  <c r="O44" i="19"/>
  <c r="N44" i="19"/>
  <c r="Q43" i="19"/>
  <c r="P43" i="19"/>
  <c r="O43" i="19"/>
  <c r="N43" i="19"/>
  <c r="Q42" i="19"/>
  <c r="P42" i="19"/>
  <c r="O42" i="19"/>
  <c r="N42" i="19"/>
  <c r="Q41" i="19"/>
  <c r="P41" i="19"/>
  <c r="O41" i="19"/>
  <c r="N41" i="19"/>
  <c r="Q40" i="19"/>
  <c r="P40" i="19"/>
  <c r="O40" i="19"/>
  <c r="N40" i="19"/>
  <c r="Q39" i="19"/>
  <c r="P39" i="19"/>
  <c r="O39" i="19"/>
  <c r="N39" i="19"/>
  <c r="Q38" i="19"/>
  <c r="P38" i="19"/>
  <c r="O38" i="19"/>
  <c r="N38" i="19"/>
  <c r="Q37" i="19"/>
  <c r="P37" i="19"/>
  <c r="O37" i="19"/>
  <c r="N37" i="19"/>
  <c r="Q36" i="19"/>
  <c r="P36" i="19"/>
  <c r="O36" i="19"/>
  <c r="N36" i="19"/>
  <c r="Q35" i="19"/>
  <c r="P35" i="19"/>
  <c r="O35" i="19"/>
  <c r="N35" i="19"/>
  <c r="Q34" i="19"/>
  <c r="P34" i="19"/>
  <c r="O34" i="19"/>
  <c r="N34" i="19"/>
  <c r="Q32" i="19"/>
  <c r="P32" i="19"/>
  <c r="O32" i="19"/>
  <c r="N32" i="19"/>
  <c r="Q31" i="19"/>
  <c r="P31" i="19"/>
  <c r="O31" i="19"/>
  <c r="N31" i="19"/>
  <c r="Q30" i="19"/>
  <c r="P30" i="19"/>
  <c r="O30" i="19"/>
  <c r="N30" i="19"/>
  <c r="Q29" i="19"/>
  <c r="P29" i="19"/>
  <c r="O29" i="19"/>
  <c r="N29" i="19"/>
  <c r="Q28" i="19"/>
  <c r="P28" i="19"/>
  <c r="O28" i="19"/>
  <c r="N28" i="19"/>
  <c r="Q27" i="19"/>
  <c r="P27" i="19"/>
  <c r="O27" i="19"/>
  <c r="N27" i="19"/>
  <c r="Q26" i="19"/>
  <c r="P26" i="19"/>
  <c r="O26" i="19"/>
  <c r="N26" i="19"/>
  <c r="Q25" i="19"/>
  <c r="P25" i="19"/>
  <c r="O25" i="19"/>
  <c r="N25" i="19"/>
  <c r="Q24" i="19"/>
  <c r="P24" i="19"/>
  <c r="O24" i="19"/>
  <c r="N24" i="19"/>
  <c r="Q23" i="19"/>
  <c r="P23" i="19"/>
  <c r="O23" i="19"/>
  <c r="N23" i="19"/>
  <c r="Q22" i="19"/>
  <c r="P22" i="19"/>
  <c r="O22" i="19"/>
  <c r="N22" i="19"/>
  <c r="Q21" i="19"/>
  <c r="P21" i="19"/>
  <c r="O21" i="19"/>
  <c r="N21" i="19"/>
  <c r="Q20" i="19"/>
  <c r="P20" i="19"/>
  <c r="O20" i="19"/>
  <c r="N20" i="19"/>
  <c r="Q19" i="19"/>
  <c r="P19" i="19"/>
  <c r="O19" i="19"/>
  <c r="N19" i="19"/>
  <c r="Q18" i="19"/>
  <c r="P18" i="19"/>
  <c r="O18" i="19"/>
  <c r="N18" i="19"/>
  <c r="Q17" i="19"/>
  <c r="P17" i="19"/>
  <c r="O17" i="19"/>
  <c r="N17" i="19"/>
  <c r="Q16" i="19"/>
  <c r="P16" i="19"/>
  <c r="O16" i="19"/>
  <c r="N16" i="19"/>
  <c r="Q15" i="19"/>
  <c r="P15" i="19"/>
  <c r="O15" i="19"/>
  <c r="N15" i="19"/>
  <c r="Q14" i="19"/>
  <c r="P14" i="19"/>
  <c r="O14" i="19"/>
  <c r="N14" i="19"/>
  <c r="Q13" i="19"/>
  <c r="P13" i="19"/>
  <c r="O13" i="19"/>
  <c r="N13" i="19"/>
  <c r="Q12" i="19"/>
  <c r="P12" i="19"/>
  <c r="O12" i="19"/>
  <c r="N12" i="19"/>
  <c r="Q11" i="19"/>
  <c r="P11" i="19"/>
  <c r="O11" i="19"/>
  <c r="N11" i="19"/>
  <c r="Q10" i="19"/>
  <c r="P10" i="19"/>
  <c r="O10" i="19"/>
  <c r="N10" i="19"/>
  <c r="Q9" i="19"/>
  <c r="P9" i="19"/>
  <c r="O9" i="19"/>
  <c r="N9" i="19"/>
  <c r="Q8" i="19"/>
  <c r="P8" i="19"/>
  <c r="O8" i="19"/>
  <c r="N8" i="19"/>
  <c r="H8" i="19"/>
  <c r="I8" i="19"/>
  <c r="J8" i="19"/>
  <c r="K8" i="19"/>
  <c r="L8" i="19"/>
  <c r="M8" i="19"/>
  <c r="H9" i="19"/>
  <c r="I9" i="19"/>
  <c r="J9" i="19"/>
  <c r="K9" i="19"/>
  <c r="L9" i="19"/>
  <c r="M9" i="19"/>
  <c r="H10" i="19"/>
  <c r="I10" i="19"/>
  <c r="J10" i="19"/>
  <c r="K10" i="19"/>
  <c r="L10" i="19"/>
  <c r="M10" i="19"/>
  <c r="H11" i="19"/>
  <c r="I11" i="19"/>
  <c r="J11" i="19"/>
  <c r="K11" i="19"/>
  <c r="L11" i="19"/>
  <c r="M11" i="19"/>
  <c r="H12" i="19"/>
  <c r="I12" i="19"/>
  <c r="J12" i="19"/>
  <c r="K12" i="19"/>
  <c r="L12" i="19"/>
  <c r="M12" i="19"/>
  <c r="H13" i="19"/>
  <c r="I13" i="19"/>
  <c r="J13" i="19"/>
  <c r="K13" i="19"/>
  <c r="L13" i="19"/>
  <c r="M13" i="19"/>
  <c r="H14" i="19"/>
  <c r="I14" i="19"/>
  <c r="J14" i="19"/>
  <c r="K14" i="19"/>
  <c r="L14" i="19"/>
  <c r="M14" i="19"/>
  <c r="H15" i="19"/>
  <c r="I15" i="19"/>
  <c r="J15" i="19"/>
  <c r="K15" i="19"/>
  <c r="L15" i="19"/>
  <c r="M15" i="19"/>
  <c r="H16" i="19"/>
  <c r="I16" i="19"/>
  <c r="J16" i="19"/>
  <c r="K16" i="19"/>
  <c r="L16" i="19"/>
  <c r="M16" i="19"/>
  <c r="H17" i="19"/>
  <c r="I17" i="19"/>
  <c r="J17" i="19"/>
  <c r="K17" i="19"/>
  <c r="L17" i="19"/>
  <c r="M17" i="19"/>
  <c r="H18" i="19"/>
  <c r="I18" i="19"/>
  <c r="J18" i="19"/>
  <c r="K18" i="19"/>
  <c r="L18" i="19"/>
  <c r="M18" i="19"/>
  <c r="H19" i="19"/>
  <c r="I19" i="19"/>
  <c r="J19" i="19"/>
  <c r="K19" i="19"/>
  <c r="L19" i="19"/>
  <c r="M19" i="19"/>
  <c r="H20" i="19"/>
  <c r="I20" i="19"/>
  <c r="J20" i="19"/>
  <c r="K20" i="19"/>
  <c r="L20" i="19"/>
  <c r="M20" i="19"/>
  <c r="H21" i="19"/>
  <c r="I21" i="19"/>
  <c r="J21" i="19"/>
  <c r="K21" i="19"/>
  <c r="L21" i="19"/>
  <c r="M21" i="19"/>
  <c r="H22" i="19"/>
  <c r="I22" i="19"/>
  <c r="J22" i="19"/>
  <c r="K22" i="19"/>
  <c r="L22" i="19"/>
  <c r="M22" i="19"/>
  <c r="H23" i="19"/>
  <c r="I23" i="19"/>
  <c r="J23" i="19"/>
  <c r="K23" i="19"/>
  <c r="L23" i="19"/>
  <c r="M23" i="19"/>
  <c r="H24" i="19"/>
  <c r="I24" i="19"/>
  <c r="J24" i="19"/>
  <c r="K24" i="19"/>
  <c r="L24" i="19"/>
  <c r="M24" i="19"/>
  <c r="H25" i="19"/>
  <c r="I25" i="19"/>
  <c r="J25" i="19"/>
  <c r="K25" i="19"/>
  <c r="L25" i="19"/>
  <c r="M25" i="19"/>
  <c r="H26" i="19"/>
  <c r="I26" i="19"/>
  <c r="J26" i="19"/>
  <c r="K26" i="19"/>
  <c r="L26" i="19"/>
  <c r="M26" i="19"/>
  <c r="H27" i="19"/>
  <c r="I27" i="19"/>
  <c r="J27" i="19"/>
  <c r="K27" i="19"/>
  <c r="L27" i="19"/>
  <c r="M27" i="19"/>
  <c r="H28" i="19"/>
  <c r="I28" i="19"/>
  <c r="J28" i="19"/>
  <c r="K28" i="19"/>
  <c r="L28" i="19"/>
  <c r="M28" i="19"/>
  <c r="H29" i="19"/>
  <c r="I29" i="19"/>
  <c r="J29" i="19"/>
  <c r="K29" i="19"/>
  <c r="L29" i="19"/>
  <c r="M29" i="19"/>
  <c r="H30" i="19"/>
  <c r="I30" i="19"/>
  <c r="J30" i="19"/>
  <c r="K30" i="19"/>
  <c r="L30" i="19"/>
  <c r="M30" i="19"/>
  <c r="H31" i="19"/>
  <c r="I31" i="19"/>
  <c r="J31" i="19"/>
  <c r="K31" i="19"/>
  <c r="L31" i="19"/>
  <c r="M31" i="19"/>
  <c r="H32" i="19"/>
  <c r="I32" i="19"/>
  <c r="J32" i="19"/>
  <c r="K32" i="19"/>
  <c r="L32" i="19"/>
  <c r="M32" i="19"/>
  <c r="H33" i="19"/>
  <c r="I33" i="19"/>
  <c r="J33" i="19"/>
  <c r="K33" i="19"/>
  <c r="L33" i="19"/>
  <c r="M33" i="19"/>
  <c r="H34" i="19"/>
  <c r="I34" i="19"/>
  <c r="J34" i="19"/>
  <c r="K34" i="19"/>
  <c r="L34" i="19"/>
  <c r="M34" i="19"/>
  <c r="H35" i="19"/>
  <c r="I35" i="19"/>
  <c r="J35" i="19"/>
  <c r="K35" i="19"/>
  <c r="L35" i="19"/>
  <c r="M35" i="19"/>
  <c r="H36" i="19"/>
  <c r="I36" i="19"/>
  <c r="J36" i="19"/>
  <c r="K36" i="19"/>
  <c r="L36" i="19"/>
  <c r="M36" i="19"/>
  <c r="H37" i="19"/>
  <c r="I37" i="19"/>
  <c r="J37" i="19"/>
  <c r="K37" i="19"/>
  <c r="L37" i="19"/>
  <c r="M37" i="19"/>
  <c r="H38" i="19"/>
  <c r="I38" i="19"/>
  <c r="J38" i="19"/>
  <c r="K38" i="19"/>
  <c r="L38" i="19"/>
  <c r="M38" i="19"/>
  <c r="H39" i="19"/>
  <c r="I39" i="19"/>
  <c r="J39" i="19"/>
  <c r="K39" i="19"/>
  <c r="L39" i="19"/>
  <c r="M39" i="19"/>
  <c r="H40" i="19"/>
  <c r="I40" i="19"/>
  <c r="J40" i="19"/>
  <c r="K40" i="19"/>
  <c r="L40" i="19"/>
  <c r="M40" i="19"/>
  <c r="H41" i="19"/>
  <c r="I41" i="19"/>
  <c r="J41" i="19"/>
  <c r="K41" i="19"/>
  <c r="L41" i="19"/>
  <c r="M41" i="19"/>
  <c r="H42" i="19"/>
  <c r="I42" i="19"/>
  <c r="J42" i="19"/>
  <c r="K42" i="19"/>
  <c r="L42" i="19"/>
  <c r="M42" i="19"/>
  <c r="H43" i="19"/>
  <c r="I43" i="19"/>
  <c r="J43" i="19"/>
  <c r="K43" i="19"/>
  <c r="L43" i="19"/>
  <c r="M43" i="19"/>
  <c r="H44" i="19"/>
  <c r="I44" i="19"/>
  <c r="J44" i="19"/>
  <c r="K44" i="19"/>
  <c r="L44" i="19"/>
  <c r="M44" i="19"/>
  <c r="H45" i="19"/>
  <c r="I45" i="19"/>
  <c r="J45" i="19"/>
  <c r="K45" i="19"/>
  <c r="L45" i="19"/>
  <c r="M45" i="19"/>
  <c r="H46" i="19"/>
  <c r="I46" i="19"/>
  <c r="J46" i="19"/>
  <c r="K46" i="19"/>
  <c r="L46" i="19"/>
  <c r="M46" i="19"/>
  <c r="H47" i="19"/>
  <c r="I47" i="19"/>
  <c r="J47" i="19"/>
  <c r="K47" i="19"/>
  <c r="L47" i="19"/>
  <c r="M47" i="19"/>
  <c r="H48" i="19"/>
  <c r="I48" i="19"/>
  <c r="J48" i="19"/>
  <c r="K48" i="19"/>
  <c r="L48" i="19"/>
  <c r="M48" i="19"/>
  <c r="H49" i="19"/>
  <c r="I49" i="19"/>
  <c r="J49" i="19"/>
  <c r="K49" i="19"/>
  <c r="L49" i="19"/>
  <c r="M49" i="19"/>
  <c r="H50" i="19"/>
  <c r="I50" i="19"/>
  <c r="J50" i="19"/>
  <c r="K50" i="19"/>
  <c r="L50" i="19"/>
  <c r="M50" i="19"/>
  <c r="H29" i="18"/>
  <c r="G29" i="18"/>
  <c r="F29" i="18"/>
  <c r="E29" i="18"/>
  <c r="H28" i="18"/>
  <c r="G28" i="18"/>
  <c r="F28" i="18"/>
  <c r="E28" i="18"/>
  <c r="H27" i="18"/>
  <c r="G27" i="18"/>
  <c r="F27" i="18"/>
  <c r="E27" i="18"/>
  <c r="H26" i="18"/>
  <c r="G26" i="18"/>
  <c r="F26" i="18"/>
  <c r="E26" i="18"/>
  <c r="H25" i="18"/>
  <c r="G25" i="18"/>
  <c r="F25" i="18"/>
  <c r="E25" i="18"/>
  <c r="H24" i="18"/>
  <c r="G24" i="18"/>
  <c r="F24" i="18"/>
  <c r="E24" i="18"/>
  <c r="H23" i="18"/>
  <c r="G23" i="18"/>
  <c r="F23" i="18"/>
  <c r="E23" i="18"/>
  <c r="H22" i="18"/>
  <c r="G22" i="18"/>
  <c r="F22" i="18"/>
  <c r="E22" i="18"/>
  <c r="H21" i="18"/>
  <c r="G21" i="18"/>
  <c r="F21" i="18"/>
  <c r="E21" i="18"/>
  <c r="H20" i="18"/>
  <c r="F20" i="18"/>
  <c r="H19" i="18"/>
  <c r="G19" i="18"/>
  <c r="F19" i="18"/>
  <c r="E19" i="18"/>
  <c r="H18" i="18"/>
  <c r="G18" i="18"/>
  <c r="F18" i="18"/>
  <c r="E18" i="18"/>
  <c r="H17" i="18"/>
  <c r="G17" i="18"/>
  <c r="F17" i="18"/>
  <c r="E17" i="18"/>
  <c r="H16" i="18"/>
  <c r="G16" i="18"/>
  <c r="F16" i="18"/>
  <c r="E16" i="18"/>
  <c r="H15" i="18"/>
  <c r="G15" i="18"/>
  <c r="F15" i="18"/>
  <c r="E15" i="18"/>
  <c r="H14" i="18"/>
  <c r="G14" i="18"/>
  <c r="F14" i="18"/>
  <c r="E14" i="18"/>
  <c r="E9" i="18"/>
  <c r="F9" i="18"/>
  <c r="G9" i="18"/>
  <c r="H9" i="18"/>
  <c r="E10" i="18"/>
  <c r="F10" i="18"/>
  <c r="G10" i="18"/>
  <c r="H10" i="18"/>
  <c r="E11" i="18"/>
  <c r="F11" i="18"/>
  <c r="G11" i="18"/>
  <c r="H11" i="18"/>
  <c r="E12" i="18"/>
  <c r="F12" i="18"/>
  <c r="G12" i="18"/>
  <c r="H12" i="18"/>
  <c r="D15" i="26" l="1"/>
  <c r="C15" i="26"/>
  <c r="C20" i="26" l="1"/>
  <c r="C17" i="26" l="1"/>
  <c r="D17" i="26"/>
  <c r="C18" i="26"/>
  <c r="D18" i="26"/>
  <c r="C19" i="26"/>
  <c r="D19" i="26"/>
  <c r="D16" i="26"/>
  <c r="C16" i="26"/>
  <c r="D14" i="26"/>
  <c r="C14" i="26"/>
  <c r="D13" i="26"/>
  <c r="C13" i="26"/>
  <c r="B34" i="16" l="1"/>
  <c r="B33" i="16"/>
  <c r="B2388" i="15" l="1"/>
  <c r="B696" i="15"/>
  <c r="B3" i="17" l="1"/>
  <c r="B86" i="16" l="1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30" i="16" l="1"/>
  <c r="B29" i="16"/>
  <c r="B2373" i="15" l="1"/>
  <c r="B2372" i="15"/>
  <c r="B2326" i="15" l="1"/>
  <c r="B1883" i="15" l="1"/>
  <c r="B1834" i="15"/>
  <c r="B1833" i="15"/>
  <c r="B1821" i="15"/>
  <c r="B1652" i="15"/>
  <c r="B1484" i="15" l="1"/>
  <c r="B1483" i="15"/>
  <c r="B1482" i="15"/>
  <c r="B1481" i="15"/>
  <c r="B1480" i="15"/>
  <c r="B1479" i="15"/>
  <c r="B1478" i="15"/>
  <c r="B1477" i="15"/>
  <c r="B1476" i="15"/>
  <c r="B1475" i="15"/>
  <c r="B1474" i="15"/>
  <c r="B1473" i="15"/>
  <c r="B1472" i="15"/>
  <c r="B1471" i="15"/>
  <c r="B1470" i="15"/>
  <c r="B1469" i="15"/>
  <c r="B1468" i="15"/>
  <c r="B1467" i="15"/>
  <c r="B1466" i="15"/>
  <c r="B1465" i="15"/>
  <c r="B1464" i="15"/>
  <c r="B1463" i="15"/>
  <c r="B1462" i="15"/>
  <c r="B1461" i="15"/>
  <c r="B1460" i="15"/>
  <c r="B1459" i="15"/>
  <c r="B1458" i="15"/>
  <c r="B1457" i="15"/>
  <c r="B1456" i="15"/>
  <c r="B1455" i="15"/>
  <c r="B1454" i="15"/>
  <c r="B1453" i="15"/>
  <c r="B1452" i="15"/>
  <c r="B1451" i="15"/>
  <c r="B1450" i="15"/>
  <c r="B1449" i="15"/>
  <c r="B1080" i="15"/>
  <c r="B1079" i="15"/>
  <c r="B1078" i="15"/>
  <c r="B1077" i="15"/>
  <c r="B1076" i="15"/>
  <c r="B1075" i="15"/>
  <c r="B1074" i="15"/>
  <c r="B1073" i="15"/>
  <c r="B1072" i="15"/>
  <c r="B1071" i="15"/>
  <c r="B1070" i="15"/>
  <c r="B1069" i="15"/>
  <c r="B1068" i="15"/>
  <c r="B1067" i="15"/>
  <c r="B1066" i="15"/>
  <c r="B1065" i="15"/>
  <c r="B1064" i="15"/>
  <c r="B1063" i="15"/>
  <c r="B1062" i="15"/>
  <c r="B1061" i="15"/>
  <c r="B1060" i="15"/>
  <c r="B1059" i="15"/>
  <c r="B1058" i="15"/>
  <c r="B1057" i="15"/>
  <c r="B1056" i="15"/>
  <c r="B1055" i="15"/>
  <c r="B1054" i="15"/>
  <c r="B1053" i="15"/>
  <c r="B1052" i="15"/>
  <c r="B1051" i="15"/>
  <c r="B1050" i="15"/>
  <c r="B1049" i="15"/>
  <c r="B1048" i="15"/>
  <c r="B1047" i="15"/>
  <c r="B1046" i="15"/>
  <c r="B1045" i="15"/>
  <c r="B1044" i="15"/>
  <c r="B1043" i="15"/>
  <c r="B1042" i="15"/>
  <c r="B1041" i="15"/>
  <c r="B1040" i="15"/>
  <c r="B1039" i="15"/>
  <c r="B36" i="16" l="1"/>
  <c r="B38" i="16"/>
  <c r="S32" i="24" l="1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E32" i="24"/>
  <c r="S31" i="24"/>
  <c r="R31" i="24"/>
  <c r="Q31" i="24"/>
  <c r="P31" i="24"/>
  <c r="O31" i="24"/>
  <c r="N31" i="24"/>
  <c r="M31" i="24"/>
  <c r="S30" i="24"/>
  <c r="R30" i="24"/>
  <c r="Q30" i="24"/>
  <c r="P30" i="24"/>
  <c r="O30" i="24"/>
  <c r="N30" i="24"/>
  <c r="M30" i="24"/>
  <c r="S29" i="24"/>
  <c r="R29" i="24"/>
  <c r="Q29" i="24"/>
  <c r="P29" i="24"/>
  <c r="O29" i="24"/>
  <c r="N29" i="24"/>
  <c r="M29" i="24"/>
  <c r="K29" i="24"/>
  <c r="J31" i="24"/>
  <c r="I31" i="24"/>
  <c r="H31" i="24"/>
  <c r="G31" i="24"/>
  <c r="F31" i="24"/>
  <c r="E31" i="24"/>
  <c r="J30" i="24"/>
  <c r="I30" i="24"/>
  <c r="H30" i="24"/>
  <c r="G30" i="24"/>
  <c r="F30" i="24"/>
  <c r="E30" i="24"/>
  <c r="J29" i="24"/>
  <c r="I29" i="24"/>
  <c r="H29" i="24"/>
  <c r="G29" i="24"/>
  <c r="F29" i="24"/>
  <c r="E29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S27" i="24"/>
  <c r="R27" i="24"/>
  <c r="Q27" i="24"/>
  <c r="P27" i="24"/>
  <c r="O27" i="24"/>
  <c r="N27" i="24"/>
  <c r="M27" i="24"/>
  <c r="L27" i="24"/>
  <c r="K27" i="24"/>
  <c r="J27" i="24"/>
  <c r="I27" i="24"/>
  <c r="H27" i="24"/>
  <c r="G27" i="24"/>
  <c r="F27" i="24"/>
  <c r="E27" i="24"/>
  <c r="S26" i="24"/>
  <c r="R26" i="24"/>
  <c r="Q26" i="24"/>
  <c r="P26" i="24"/>
  <c r="O26" i="24"/>
  <c r="N26" i="24"/>
  <c r="M26" i="24"/>
  <c r="L26" i="24"/>
  <c r="K26" i="24"/>
  <c r="J26" i="24"/>
  <c r="I26" i="24"/>
  <c r="H26" i="24"/>
  <c r="G26" i="24"/>
  <c r="F26" i="24"/>
  <c r="E26" i="24"/>
  <c r="S25" i="24"/>
  <c r="R25" i="24"/>
  <c r="Q25" i="24"/>
  <c r="P25" i="24"/>
  <c r="O25" i="24"/>
  <c r="N25" i="24"/>
  <c r="M25" i="24"/>
  <c r="L25" i="24"/>
  <c r="K25" i="24"/>
  <c r="J25" i="24"/>
  <c r="I25" i="24"/>
  <c r="H25" i="24"/>
  <c r="G25" i="24"/>
  <c r="F25" i="24"/>
  <c r="E25" i="24"/>
  <c r="S24" i="24"/>
  <c r="R24" i="24"/>
  <c r="Q24" i="24"/>
  <c r="P24" i="24"/>
  <c r="O24" i="24"/>
  <c r="N24" i="24"/>
  <c r="M24" i="24"/>
  <c r="L24" i="24"/>
  <c r="K24" i="24"/>
  <c r="J24" i="24"/>
  <c r="I24" i="24"/>
  <c r="H24" i="24"/>
  <c r="G24" i="24"/>
  <c r="F24" i="24"/>
  <c r="E24" i="24"/>
  <c r="S23" i="24"/>
  <c r="R23" i="24"/>
  <c r="Q23" i="24"/>
  <c r="P23" i="24"/>
  <c r="O23" i="24"/>
  <c r="N23" i="24"/>
  <c r="M23" i="24"/>
  <c r="L23" i="24"/>
  <c r="K23" i="24"/>
  <c r="J23" i="24"/>
  <c r="I23" i="24"/>
  <c r="H23" i="24"/>
  <c r="G23" i="24"/>
  <c r="F23" i="24"/>
  <c r="E23" i="24"/>
  <c r="S22" i="24"/>
  <c r="R22" i="24"/>
  <c r="Q22" i="24"/>
  <c r="P22" i="24"/>
  <c r="O22" i="24"/>
  <c r="N22" i="24"/>
  <c r="M22" i="24"/>
  <c r="L22" i="24"/>
  <c r="K22" i="24"/>
  <c r="J22" i="24"/>
  <c r="I22" i="24"/>
  <c r="H22" i="24"/>
  <c r="G22" i="24"/>
  <c r="F22" i="24"/>
  <c r="E22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N20" i="24"/>
  <c r="N19" i="24"/>
  <c r="N18" i="24"/>
  <c r="S20" i="24"/>
  <c r="R20" i="24"/>
  <c r="Q20" i="24"/>
  <c r="P20" i="24"/>
  <c r="O20" i="24"/>
  <c r="S19" i="24"/>
  <c r="R19" i="24"/>
  <c r="Q19" i="24"/>
  <c r="P19" i="24"/>
  <c r="O19" i="24"/>
  <c r="S18" i="24"/>
  <c r="R18" i="24"/>
  <c r="Q18" i="24"/>
  <c r="P18" i="24"/>
  <c r="O18" i="24"/>
  <c r="S17" i="24"/>
  <c r="R17" i="24"/>
  <c r="Q17" i="24"/>
  <c r="P17" i="24"/>
  <c r="O17" i="24"/>
  <c r="S16" i="24"/>
  <c r="R16" i="24"/>
  <c r="Q16" i="24"/>
  <c r="P16" i="24"/>
  <c r="O16" i="24"/>
  <c r="S15" i="24"/>
  <c r="R15" i="24"/>
  <c r="Q15" i="24"/>
  <c r="P15" i="24"/>
  <c r="O15" i="24"/>
  <c r="M20" i="24"/>
  <c r="M19" i="24"/>
  <c r="M18" i="24"/>
  <c r="M17" i="24"/>
  <c r="M16" i="24"/>
  <c r="G20" i="24"/>
  <c r="E20" i="24"/>
  <c r="G19" i="24"/>
  <c r="F19" i="24"/>
  <c r="E19" i="24"/>
  <c r="G18" i="24"/>
  <c r="F18" i="24"/>
  <c r="E18" i="24"/>
  <c r="G17" i="24"/>
  <c r="F17" i="24"/>
  <c r="E17" i="24"/>
  <c r="G16" i="24"/>
  <c r="F16" i="24"/>
  <c r="E16" i="24"/>
  <c r="G15" i="24"/>
  <c r="F15" i="24"/>
  <c r="E15" i="24"/>
  <c r="G14" i="24"/>
  <c r="F14" i="24"/>
  <c r="E14" i="24"/>
  <c r="G13" i="24"/>
  <c r="F13" i="24"/>
  <c r="E13" i="24"/>
  <c r="H20" i="24"/>
  <c r="H19" i="24"/>
  <c r="H18" i="24"/>
  <c r="H17" i="24"/>
  <c r="H16" i="24"/>
  <c r="H15" i="24"/>
  <c r="J20" i="24"/>
  <c r="J19" i="24"/>
  <c r="J18" i="24"/>
  <c r="J17" i="24"/>
  <c r="K16" i="24"/>
  <c r="J16" i="24"/>
  <c r="I20" i="24"/>
  <c r="I19" i="24"/>
  <c r="I18" i="24"/>
  <c r="I17" i="24"/>
  <c r="I16" i="24"/>
  <c r="I15" i="24"/>
  <c r="I14" i="24"/>
  <c r="I13" i="24"/>
  <c r="M15" i="24"/>
  <c r="L15" i="24"/>
  <c r="K15" i="24"/>
  <c r="J15" i="24"/>
  <c r="S14" i="24"/>
  <c r="R14" i="24"/>
  <c r="Q14" i="24"/>
  <c r="P14" i="24"/>
  <c r="O14" i="24"/>
  <c r="N14" i="24"/>
  <c r="M14" i="24"/>
  <c r="L14" i="24"/>
  <c r="K14" i="24"/>
  <c r="J14" i="24"/>
  <c r="S13" i="24"/>
  <c r="R13" i="24"/>
  <c r="Q13" i="24"/>
  <c r="P13" i="24"/>
  <c r="O13" i="24"/>
  <c r="N13" i="24"/>
  <c r="M13" i="24"/>
  <c r="L13" i="24"/>
  <c r="K13" i="24"/>
  <c r="J13" i="24"/>
  <c r="S12" i="24"/>
  <c r="R12" i="24"/>
  <c r="Q12" i="24"/>
  <c r="P12" i="24"/>
  <c r="O12" i="24"/>
  <c r="N12" i="24"/>
  <c r="M12" i="24"/>
  <c r="L12" i="24"/>
  <c r="K12" i="24"/>
  <c r="J12" i="24"/>
  <c r="S11" i="24"/>
  <c r="R11" i="24"/>
  <c r="Q11" i="24"/>
  <c r="P11" i="24"/>
  <c r="O11" i="24"/>
  <c r="N11" i="24"/>
  <c r="M11" i="24"/>
  <c r="L11" i="24"/>
  <c r="K11" i="24"/>
  <c r="J11" i="24"/>
  <c r="S10" i="24"/>
  <c r="R10" i="24"/>
  <c r="Q10" i="24"/>
  <c r="P10" i="24"/>
  <c r="O10" i="24"/>
  <c r="N10" i="24"/>
  <c r="M10" i="24"/>
  <c r="L10" i="24"/>
  <c r="K10" i="24"/>
  <c r="J10" i="24"/>
  <c r="S9" i="24"/>
  <c r="R9" i="24"/>
  <c r="Q9" i="24"/>
  <c r="P9" i="24"/>
  <c r="O9" i="24"/>
  <c r="N9" i="24"/>
  <c r="M9" i="24"/>
  <c r="L9" i="24"/>
  <c r="K9" i="24"/>
  <c r="J9" i="24"/>
  <c r="H12" i="24"/>
  <c r="G12" i="24"/>
  <c r="F12" i="24"/>
  <c r="E12" i="24"/>
  <c r="H11" i="24"/>
  <c r="G11" i="24"/>
  <c r="F11" i="24"/>
  <c r="E11" i="24"/>
  <c r="H10" i="24"/>
  <c r="G10" i="24"/>
  <c r="F10" i="24"/>
  <c r="E10" i="24"/>
  <c r="H9" i="24"/>
  <c r="G9" i="24"/>
  <c r="F9" i="24"/>
  <c r="E9" i="24"/>
  <c r="S8" i="24"/>
  <c r="R8" i="24"/>
  <c r="Q8" i="24"/>
  <c r="P8" i="24"/>
  <c r="O8" i="24"/>
  <c r="N8" i="24"/>
  <c r="M8" i="24"/>
  <c r="L8" i="24"/>
  <c r="K8" i="24"/>
  <c r="J8" i="24"/>
  <c r="I8" i="24"/>
  <c r="H8" i="24"/>
  <c r="G8" i="24"/>
  <c r="F8" i="24"/>
  <c r="E8" i="24"/>
  <c r="K7" i="23"/>
  <c r="J7" i="23"/>
  <c r="I7" i="23"/>
  <c r="H7" i="23"/>
  <c r="K15" i="22"/>
  <c r="J15" i="22"/>
  <c r="K14" i="22"/>
  <c r="J14" i="22"/>
  <c r="K13" i="22"/>
  <c r="J13" i="22"/>
  <c r="K12" i="22"/>
  <c r="J12" i="22"/>
  <c r="I12" i="22"/>
  <c r="K11" i="22"/>
  <c r="J11" i="22"/>
  <c r="I11" i="22"/>
  <c r="K10" i="22"/>
  <c r="J10" i="22"/>
  <c r="I10" i="22"/>
  <c r="K9" i="22"/>
  <c r="J9" i="22"/>
  <c r="I9" i="22"/>
  <c r="K8" i="22"/>
  <c r="J8" i="22"/>
  <c r="K7" i="22"/>
  <c r="J7" i="22"/>
  <c r="I14" i="21"/>
  <c r="H14" i="21"/>
  <c r="I13" i="21"/>
  <c r="H13" i="21"/>
  <c r="I12" i="21"/>
  <c r="H12" i="21"/>
  <c r="I11" i="21"/>
  <c r="H11" i="21"/>
  <c r="I10" i="21"/>
  <c r="H10" i="21"/>
  <c r="I9" i="21"/>
  <c r="H9" i="21"/>
  <c r="I8" i="21"/>
  <c r="H8" i="21"/>
  <c r="I7" i="21"/>
  <c r="H7" i="21"/>
  <c r="I6" i="21"/>
  <c r="H6" i="21"/>
  <c r="G22" i="20"/>
  <c r="F22" i="20"/>
  <c r="G21" i="20"/>
  <c r="F21" i="20"/>
  <c r="G20" i="20"/>
  <c r="B41" i="25" s="1"/>
  <c r="F20" i="20"/>
  <c r="B40" i="25" s="1"/>
  <c r="G19" i="20"/>
  <c r="B39" i="25" s="1"/>
  <c r="F19" i="20"/>
  <c r="B38" i="25" s="1"/>
  <c r="G18" i="20"/>
  <c r="B37" i="25" s="1"/>
  <c r="F18" i="20"/>
  <c r="B36" i="25" s="1"/>
  <c r="G17" i="20"/>
  <c r="B35" i="25" s="1"/>
  <c r="F17" i="20"/>
  <c r="B34" i="25" s="1"/>
  <c r="G16" i="20"/>
  <c r="B33" i="25" s="1"/>
  <c r="F16" i="20"/>
  <c r="B32" i="25" s="1"/>
  <c r="G15" i="20"/>
  <c r="B31" i="25" s="1"/>
  <c r="F15" i="20"/>
  <c r="B30" i="25" s="1"/>
  <c r="G14" i="20"/>
  <c r="B29" i="25" s="1"/>
  <c r="F14" i="20"/>
  <c r="B28" i="25" s="1"/>
  <c r="G13" i="20"/>
  <c r="B27" i="25" s="1"/>
  <c r="F13" i="20"/>
  <c r="B26" i="25" s="1"/>
  <c r="G12" i="20"/>
  <c r="B25" i="25" s="1"/>
  <c r="F12" i="20"/>
  <c r="B24" i="25" s="1"/>
  <c r="G11" i="20"/>
  <c r="B23" i="25" s="1"/>
  <c r="F11" i="20"/>
  <c r="B22" i="25" s="1"/>
  <c r="G10" i="20"/>
  <c r="B21" i="25" s="1"/>
  <c r="F10" i="20"/>
  <c r="B20" i="25" s="1"/>
  <c r="G9" i="20"/>
  <c r="B19" i="25" s="1"/>
  <c r="F9" i="20"/>
  <c r="B18" i="25" s="1"/>
  <c r="G8" i="20"/>
  <c r="B17" i="25" s="1"/>
  <c r="F8" i="20"/>
  <c r="B16" i="25" s="1"/>
  <c r="U53" i="19"/>
  <c r="T53" i="19"/>
  <c r="S53" i="19"/>
  <c r="R53" i="19"/>
  <c r="U52" i="19"/>
  <c r="B15" i="25" s="1"/>
  <c r="T52" i="19"/>
  <c r="B14" i="25" s="1"/>
  <c r="S52" i="19"/>
  <c r="B13" i="25" s="1"/>
  <c r="R52" i="19"/>
  <c r="B12" i="25" s="1"/>
  <c r="M53" i="19"/>
  <c r="L53" i="19"/>
  <c r="K53" i="19"/>
  <c r="J53" i="19"/>
  <c r="I53" i="19"/>
  <c r="H53" i="19"/>
  <c r="M52" i="19"/>
  <c r="B7" i="25" s="1"/>
  <c r="L52" i="19"/>
  <c r="B6" i="25" s="1"/>
  <c r="K52" i="19"/>
  <c r="B5" i="25" s="1"/>
  <c r="J52" i="19"/>
  <c r="B4" i="25" s="1"/>
  <c r="I52" i="19"/>
  <c r="B3" i="25" s="1"/>
  <c r="H52" i="19"/>
  <c r="B2" i="25" s="1"/>
  <c r="Q53" i="19"/>
  <c r="P53" i="19"/>
  <c r="O53" i="19"/>
  <c r="N53" i="19"/>
  <c r="Q52" i="19"/>
  <c r="B11" i="25" s="1"/>
  <c r="P52" i="19"/>
  <c r="B10" i="25" s="1"/>
  <c r="O52" i="19"/>
  <c r="B9" i="25" s="1"/>
  <c r="N52" i="19"/>
  <c r="B8" i="25" s="1"/>
  <c r="L29" i="18"/>
  <c r="K29" i="18"/>
  <c r="J29" i="18"/>
  <c r="I29" i="18"/>
  <c r="L28" i="18"/>
  <c r="K28" i="18"/>
  <c r="J28" i="18"/>
  <c r="I28" i="18"/>
  <c r="L27" i="18"/>
  <c r="K27" i="18"/>
  <c r="J27" i="18"/>
  <c r="I27" i="18"/>
  <c r="L26" i="18"/>
  <c r="K26" i="18"/>
  <c r="J26" i="18"/>
  <c r="I26" i="18"/>
  <c r="L25" i="18"/>
  <c r="K25" i="18"/>
  <c r="J25" i="18"/>
  <c r="I25" i="18"/>
  <c r="L24" i="18"/>
  <c r="K24" i="18"/>
  <c r="J24" i="18"/>
  <c r="I24" i="18"/>
  <c r="L23" i="18"/>
  <c r="K23" i="18"/>
  <c r="J23" i="18"/>
  <c r="I23" i="18"/>
  <c r="L22" i="18"/>
  <c r="K22" i="18"/>
  <c r="J22" i="18"/>
  <c r="I22" i="18"/>
  <c r="L21" i="18"/>
  <c r="K21" i="18"/>
  <c r="J21" i="18"/>
  <c r="I21" i="18"/>
  <c r="L20" i="18"/>
  <c r="J20" i="18"/>
  <c r="L19" i="18"/>
  <c r="K19" i="18"/>
  <c r="J19" i="18"/>
  <c r="I19" i="18"/>
  <c r="L18" i="18"/>
  <c r="K18" i="18"/>
  <c r="J18" i="18"/>
  <c r="I18" i="18"/>
  <c r="L17" i="18"/>
  <c r="K17" i="18"/>
  <c r="J17" i="18"/>
  <c r="I17" i="18"/>
  <c r="L16" i="18"/>
  <c r="K16" i="18"/>
  <c r="J16" i="18"/>
  <c r="I16" i="18"/>
  <c r="L15" i="18"/>
  <c r="K15" i="18"/>
  <c r="J15" i="18"/>
  <c r="I15" i="18"/>
  <c r="L14" i="18"/>
  <c r="K14" i="18"/>
  <c r="J14" i="18"/>
  <c r="I14" i="18"/>
  <c r="L12" i="18"/>
  <c r="K12" i="18"/>
  <c r="J12" i="18"/>
  <c r="I12" i="18"/>
  <c r="L11" i="18"/>
  <c r="K11" i="18"/>
  <c r="J11" i="18"/>
  <c r="I11" i="18"/>
  <c r="L10" i="18"/>
  <c r="K10" i="18"/>
  <c r="J10" i="18"/>
  <c r="I10" i="18"/>
  <c r="L9" i="18"/>
  <c r="K9" i="18"/>
  <c r="J9" i="18"/>
  <c r="I9" i="18"/>
  <c r="B2155" i="15"/>
  <c r="B2394" i="15" l="1"/>
  <c r="B2393" i="15"/>
  <c r="B2392" i="15"/>
  <c r="B2391" i="15"/>
  <c r="B2390" i="15"/>
  <c r="B2389" i="15"/>
  <c r="B2387" i="15"/>
  <c r="B2386" i="15"/>
  <c r="B2385" i="15"/>
  <c r="B2384" i="15"/>
  <c r="B2383" i="15"/>
  <c r="B2382" i="15"/>
  <c r="B2381" i="15"/>
  <c r="B2380" i="15"/>
  <c r="B2379" i="15"/>
  <c r="B2378" i="15"/>
  <c r="B2377" i="15"/>
  <c r="B2376" i="15"/>
  <c r="B2375" i="15"/>
  <c r="B2374" i="15"/>
  <c r="B2341" i="15"/>
  <c r="B2364" i="15"/>
  <c r="B2363" i="15"/>
  <c r="B2371" i="15"/>
  <c r="B2370" i="15"/>
  <c r="B2369" i="15"/>
  <c r="B2368" i="15"/>
  <c r="B2367" i="15"/>
  <c r="B2366" i="15"/>
  <c r="B2365" i="15"/>
  <c r="B2362" i="15"/>
  <c r="B2361" i="15"/>
  <c r="B2360" i="15"/>
  <c r="B2359" i="15"/>
  <c r="B2358" i="15"/>
  <c r="B2357" i="15"/>
  <c r="B2356" i="15"/>
  <c r="B2355" i="15"/>
  <c r="B2354" i="15"/>
  <c r="B2353" i="15"/>
  <c r="B2352" i="15"/>
  <c r="B2351" i="15"/>
  <c r="B2350" i="15"/>
  <c r="B2349" i="15"/>
  <c r="B2348" i="15"/>
  <c r="B2347" i="15"/>
  <c r="B2346" i="15"/>
  <c r="B2345" i="15"/>
  <c r="B2344" i="15"/>
  <c r="B2343" i="15"/>
  <c r="B2342" i="15"/>
  <c r="B2336" i="15"/>
  <c r="B2334" i="15"/>
  <c r="B2333" i="15"/>
  <c r="B2328" i="15"/>
  <c r="B2340" i="15"/>
  <c r="B2339" i="15"/>
  <c r="B2338" i="15"/>
  <c r="B2337" i="15"/>
  <c r="B2335" i="15"/>
  <c r="B2332" i="15"/>
  <c r="B2331" i="15"/>
  <c r="B2330" i="15"/>
  <c r="B2329" i="15"/>
  <c r="B2327" i="15"/>
  <c r="B2316" i="15"/>
  <c r="B2315" i="15"/>
  <c r="B2325" i="15"/>
  <c r="B2324" i="15"/>
  <c r="B2323" i="15"/>
  <c r="B2322" i="15"/>
  <c r="B2321" i="15"/>
  <c r="B2320" i="15"/>
  <c r="B2319" i="15"/>
  <c r="B2318" i="15"/>
  <c r="B2317" i="15"/>
  <c r="B2314" i="15"/>
  <c r="B2313" i="15"/>
  <c r="B2312" i="15"/>
  <c r="B2311" i="15"/>
  <c r="B2310" i="15"/>
  <c r="B2309" i="15"/>
  <c r="B2308" i="15"/>
  <c r="B2307" i="15"/>
  <c r="B2306" i="15"/>
  <c r="B2305" i="15"/>
  <c r="B2304" i="15"/>
  <c r="B2303" i="15"/>
  <c r="B2302" i="15"/>
  <c r="B2301" i="15"/>
  <c r="B2300" i="15"/>
  <c r="B2299" i="15"/>
  <c r="B2298" i="15"/>
  <c r="B2297" i="15"/>
  <c r="B2296" i="15"/>
  <c r="B2295" i="15"/>
  <c r="B2294" i="15"/>
  <c r="B2293" i="15"/>
  <c r="B2292" i="15"/>
  <c r="B2291" i="15"/>
  <c r="B2290" i="15"/>
  <c r="B2289" i="15"/>
  <c r="B2288" i="15"/>
  <c r="B2287" i="15"/>
  <c r="B2286" i="15"/>
  <c r="B2285" i="15"/>
  <c r="B2284" i="15"/>
  <c r="B2283" i="15"/>
  <c r="B2282" i="15"/>
  <c r="B2281" i="15"/>
  <c r="B2280" i="15"/>
  <c r="B2279" i="15"/>
  <c r="B2278" i="15"/>
  <c r="B2277" i="15"/>
  <c r="B2276" i="15"/>
  <c r="B2275" i="15"/>
  <c r="B2274" i="15"/>
  <c r="B2273" i="15"/>
  <c r="B2272" i="15"/>
  <c r="B2271" i="15"/>
  <c r="B2270" i="15"/>
  <c r="B2269" i="15"/>
  <c r="B2268" i="15"/>
  <c r="B2267" i="15"/>
  <c r="B2266" i="15"/>
  <c r="B2265" i="15"/>
  <c r="B2264" i="15"/>
  <c r="B2263" i="15"/>
  <c r="B2262" i="15"/>
  <c r="B2261" i="15"/>
  <c r="B2260" i="15"/>
  <c r="B2259" i="15"/>
  <c r="B2258" i="15"/>
  <c r="B2257" i="15"/>
  <c r="B2256" i="15"/>
  <c r="B2255" i="15"/>
  <c r="B2254" i="15"/>
  <c r="B2253" i="15"/>
  <c r="B2252" i="15"/>
  <c r="B2251" i="15"/>
  <c r="B2250" i="15"/>
  <c r="B2249" i="15"/>
  <c r="B2248" i="15"/>
  <c r="B2247" i="15"/>
  <c r="B2246" i="15"/>
  <c r="B2245" i="15"/>
  <c r="B2244" i="15"/>
  <c r="B2243" i="15"/>
  <c r="B2242" i="15"/>
  <c r="B2241" i="15"/>
  <c r="B2240" i="15"/>
  <c r="B2239" i="15"/>
  <c r="B2238" i="15"/>
  <c r="B2237" i="15"/>
  <c r="B2236" i="15"/>
  <c r="B2235" i="15"/>
  <c r="B2234" i="15"/>
  <c r="B2233" i="15"/>
  <c r="B2232" i="15"/>
  <c r="B2231" i="15"/>
  <c r="B2230" i="15"/>
  <c r="B2229" i="15"/>
  <c r="B2228" i="15"/>
  <c r="B2227" i="15"/>
  <c r="B2226" i="15"/>
  <c r="B2225" i="15"/>
  <c r="B2224" i="15"/>
  <c r="B2223" i="15"/>
  <c r="B2222" i="15"/>
  <c r="B2221" i="15"/>
  <c r="B2220" i="15"/>
  <c r="B2219" i="15"/>
  <c r="B2218" i="15"/>
  <c r="B2217" i="15"/>
  <c r="B2216" i="15"/>
  <c r="B2215" i="15"/>
  <c r="B2214" i="15"/>
  <c r="B2213" i="15"/>
  <c r="B2212" i="15"/>
  <c r="B2211" i="15"/>
  <c r="B2210" i="15"/>
  <c r="B2209" i="15"/>
  <c r="B2208" i="15"/>
  <c r="B2207" i="15"/>
  <c r="B2206" i="15"/>
  <c r="B2205" i="15"/>
  <c r="B2204" i="15"/>
  <c r="B2203" i="15"/>
  <c r="B2202" i="15"/>
  <c r="B2201" i="15"/>
  <c r="B2200" i="15"/>
  <c r="B2199" i="15"/>
  <c r="B2198" i="15"/>
  <c r="B2197" i="15"/>
  <c r="B2196" i="15"/>
  <c r="B2195" i="15"/>
  <c r="B2194" i="15"/>
  <c r="B2193" i="15"/>
  <c r="B2192" i="15"/>
  <c r="B2191" i="15"/>
  <c r="B2190" i="15"/>
  <c r="B2189" i="15"/>
  <c r="B2188" i="15"/>
  <c r="B2187" i="15"/>
  <c r="B2186" i="15"/>
  <c r="B2185" i="15"/>
  <c r="B2184" i="15"/>
  <c r="B2183" i="15"/>
  <c r="B2182" i="15"/>
  <c r="B2181" i="15"/>
  <c r="B2180" i="15"/>
  <c r="B2179" i="15"/>
  <c r="B2178" i="15"/>
  <c r="B2177" i="15"/>
  <c r="B2176" i="15"/>
  <c r="B2175" i="15"/>
  <c r="B2174" i="15"/>
  <c r="B2173" i="15"/>
  <c r="B2172" i="15"/>
  <c r="B2171" i="15"/>
  <c r="B2170" i="15"/>
  <c r="B2169" i="15"/>
  <c r="B2168" i="15"/>
  <c r="B2167" i="15"/>
  <c r="B2166" i="15"/>
  <c r="B2165" i="15"/>
  <c r="B2164" i="15"/>
  <c r="B2163" i="15"/>
  <c r="B2162" i="15"/>
  <c r="B2161" i="15"/>
  <c r="B2160" i="15"/>
  <c r="B2159" i="15"/>
  <c r="B2158" i="15"/>
  <c r="B2157" i="15"/>
  <c r="B2156" i="15"/>
  <c r="B2154" i="15"/>
  <c r="B2153" i="15"/>
  <c r="B2152" i="15"/>
  <c r="B2151" i="15"/>
  <c r="B2150" i="15"/>
  <c r="B2149" i="15"/>
  <c r="B2148" i="15"/>
  <c r="B2147" i="15"/>
  <c r="B2146" i="15"/>
  <c r="B2145" i="15"/>
  <c r="B2144" i="15"/>
  <c r="B2143" i="15"/>
  <c r="B2142" i="15"/>
  <c r="B2141" i="15"/>
  <c r="B2140" i="15"/>
  <c r="B2139" i="15"/>
  <c r="B2138" i="15"/>
  <c r="B2137" i="15"/>
  <c r="B2136" i="15"/>
  <c r="B2135" i="15"/>
  <c r="B2134" i="15"/>
  <c r="B2133" i="15"/>
  <c r="B2132" i="15"/>
  <c r="B2131" i="15"/>
  <c r="B2130" i="15"/>
  <c r="B2129" i="15"/>
  <c r="B2128" i="15"/>
  <c r="B2127" i="15"/>
  <c r="B2126" i="15"/>
  <c r="B2125" i="15"/>
  <c r="B2124" i="15"/>
  <c r="B2123" i="15"/>
  <c r="B2122" i="15"/>
  <c r="B2121" i="15"/>
  <c r="B2120" i="15"/>
  <c r="B2119" i="15"/>
  <c r="B2118" i="15"/>
  <c r="B2117" i="15"/>
  <c r="B2116" i="15"/>
  <c r="B2115" i="15"/>
  <c r="B2114" i="15"/>
  <c r="B2113" i="15"/>
  <c r="B2112" i="15"/>
  <c r="B2111" i="15"/>
  <c r="B2110" i="15"/>
  <c r="B2109" i="15"/>
  <c r="B2108" i="15"/>
  <c r="B2107" i="15"/>
  <c r="B2106" i="15"/>
  <c r="B2105" i="15"/>
  <c r="B2104" i="15"/>
  <c r="B2103" i="15"/>
  <c r="B2102" i="15"/>
  <c r="B2101" i="15"/>
  <c r="B2100" i="15"/>
  <c r="B2099" i="15"/>
  <c r="B2098" i="15"/>
  <c r="B2097" i="15"/>
  <c r="B2096" i="15"/>
  <c r="B2095" i="15"/>
  <c r="B2094" i="15"/>
  <c r="B2093" i="15"/>
  <c r="B2092" i="15"/>
  <c r="B2091" i="15"/>
  <c r="B2090" i="15"/>
  <c r="B2089" i="15"/>
  <c r="B2088" i="15"/>
  <c r="B2087" i="15"/>
  <c r="B2086" i="15"/>
  <c r="B2085" i="15"/>
  <c r="B2084" i="15"/>
  <c r="B2083" i="15"/>
  <c r="B2082" i="15"/>
  <c r="B2081" i="15"/>
  <c r="B2080" i="15"/>
  <c r="B2079" i="15"/>
  <c r="B2078" i="15"/>
  <c r="B2077" i="15"/>
  <c r="B2076" i="15"/>
  <c r="B2075" i="15"/>
  <c r="B2074" i="15"/>
  <c r="B2073" i="15"/>
  <c r="B2072" i="15"/>
  <c r="B2071" i="15"/>
  <c r="B2070" i="15"/>
  <c r="B2069" i="15"/>
  <c r="B2068" i="15"/>
  <c r="B2067" i="15"/>
  <c r="B2066" i="15"/>
  <c r="B2065" i="15"/>
  <c r="B2064" i="15"/>
  <c r="B2063" i="15"/>
  <c r="B2062" i="15"/>
  <c r="B2061" i="15"/>
  <c r="B2060" i="15"/>
  <c r="B2059" i="15"/>
  <c r="B2058" i="15"/>
  <c r="B2057" i="15"/>
  <c r="B2056" i="15"/>
  <c r="B2055" i="15"/>
  <c r="B2054" i="15"/>
  <c r="B2053" i="15"/>
  <c r="B2052" i="15"/>
  <c r="B2051" i="15"/>
  <c r="B2050" i="15"/>
  <c r="B2049" i="15"/>
  <c r="B2048" i="15"/>
  <c r="B2047" i="15"/>
  <c r="B2046" i="15"/>
  <c r="B2045" i="15"/>
  <c r="B2044" i="15"/>
  <c r="B2043" i="15"/>
  <c r="B2042" i="15"/>
  <c r="B2041" i="15"/>
  <c r="B2040" i="15"/>
  <c r="B2039" i="15"/>
  <c r="B2038" i="15"/>
  <c r="B2037" i="15"/>
  <c r="B2036" i="15"/>
  <c r="B2035" i="15"/>
  <c r="B2034" i="15"/>
  <c r="B2033" i="15"/>
  <c r="B2032" i="15"/>
  <c r="B2031" i="15"/>
  <c r="B2030" i="15"/>
  <c r="B2029" i="15"/>
  <c r="B2028" i="15"/>
  <c r="B2027" i="15"/>
  <c r="B2026" i="15"/>
  <c r="B2025" i="15"/>
  <c r="B2024" i="15"/>
  <c r="B2023" i="15"/>
  <c r="B2022" i="15"/>
  <c r="B2021" i="15"/>
  <c r="B2020" i="15"/>
  <c r="B2019" i="15"/>
  <c r="B2018" i="15"/>
  <c r="B2017" i="15"/>
  <c r="B2016" i="15"/>
  <c r="B2015" i="15"/>
  <c r="B2014" i="15"/>
  <c r="B2013" i="15"/>
  <c r="B2012" i="15"/>
  <c r="B2011" i="15"/>
  <c r="B2010" i="15"/>
  <c r="B2009" i="15"/>
  <c r="B2008" i="15"/>
  <c r="B2007" i="15"/>
  <c r="B2006" i="15" l="1"/>
  <c r="B2005" i="15"/>
  <c r="B2004" i="15"/>
  <c r="B2003" i="15"/>
  <c r="B2002" i="15"/>
  <c r="B2001" i="15"/>
  <c r="B2000" i="15"/>
  <c r="B1999" i="15"/>
  <c r="B1998" i="15"/>
  <c r="B1997" i="15"/>
  <c r="B1996" i="15"/>
  <c r="B1995" i="15"/>
  <c r="B1994" i="15"/>
  <c r="B1993" i="15"/>
  <c r="B1992" i="15"/>
  <c r="B1991" i="15"/>
  <c r="B1990" i="15"/>
  <c r="B1989" i="15"/>
  <c r="B1988" i="15"/>
  <c r="B1987" i="15"/>
  <c r="B1986" i="15"/>
  <c r="B1985" i="15"/>
  <c r="B1984" i="15"/>
  <c r="B1983" i="15"/>
  <c r="B1982" i="15"/>
  <c r="B1981" i="15"/>
  <c r="B1980" i="15"/>
  <c r="B1979" i="15"/>
  <c r="B1978" i="15"/>
  <c r="B1977" i="15"/>
  <c r="B1976" i="15"/>
  <c r="B1975" i="15"/>
  <c r="B1974" i="15"/>
  <c r="B1973" i="15"/>
  <c r="B1972" i="15"/>
  <c r="B1971" i="15"/>
  <c r="B1968" i="15"/>
  <c r="B1970" i="15"/>
  <c r="B1969" i="15"/>
  <c r="B1967" i="15"/>
  <c r="B1966" i="15"/>
  <c r="B1965" i="15"/>
  <c r="B1964" i="15" l="1"/>
  <c r="B1963" i="15"/>
  <c r="B1962" i="15"/>
  <c r="B1961" i="15"/>
  <c r="B1960" i="15"/>
  <c r="B1959" i="15"/>
  <c r="B1958" i="15"/>
  <c r="B1957" i="15"/>
  <c r="B1956" i="15"/>
  <c r="B1955" i="15"/>
  <c r="B1954" i="15"/>
  <c r="B1953" i="15"/>
  <c r="B1952" i="15"/>
  <c r="B1951" i="15"/>
  <c r="B1950" i="15"/>
  <c r="B1949" i="15"/>
  <c r="B1948" i="15"/>
  <c r="B1947" i="15"/>
  <c r="B1946" i="15"/>
  <c r="B1945" i="15"/>
  <c r="B1944" i="15"/>
  <c r="B1943" i="15"/>
  <c r="B1942" i="15"/>
  <c r="B1941" i="15"/>
  <c r="B1940" i="15"/>
  <c r="B1939" i="15"/>
  <c r="B1938" i="15"/>
  <c r="B1937" i="15"/>
  <c r="B1936" i="15"/>
  <c r="B1935" i="15"/>
  <c r="B1934" i="15"/>
  <c r="B1933" i="15"/>
  <c r="B1932" i="15" l="1"/>
  <c r="B1931" i="15"/>
  <c r="B1930" i="15"/>
  <c r="B1929" i="15"/>
  <c r="B1928" i="15"/>
  <c r="B1927" i="15"/>
  <c r="B1926" i="15"/>
  <c r="B1925" i="15"/>
  <c r="B1924" i="15"/>
  <c r="B1923" i="15"/>
  <c r="B1922" i="15"/>
  <c r="B1921" i="15"/>
  <c r="B1920" i="15"/>
  <c r="B1919" i="15"/>
  <c r="B1918" i="15"/>
  <c r="B1917" i="15"/>
  <c r="B1916" i="15"/>
  <c r="B1915" i="15"/>
  <c r="B1914" i="15"/>
  <c r="B1913" i="15"/>
  <c r="B1912" i="15"/>
  <c r="B1911" i="15"/>
  <c r="B1910" i="15"/>
  <c r="B1909" i="15"/>
  <c r="B1908" i="15"/>
  <c r="B1907" i="15"/>
  <c r="B1906" i="15"/>
  <c r="B1905" i="15"/>
  <c r="B1904" i="15"/>
  <c r="B1903" i="15"/>
  <c r="B1902" i="15"/>
  <c r="B1901" i="15"/>
  <c r="B1900" i="15"/>
  <c r="B1899" i="15"/>
  <c r="B1898" i="15"/>
  <c r="B1897" i="15"/>
  <c r="B68" i="16"/>
  <c r="B66" i="16"/>
  <c r="B64" i="16"/>
  <c r="B62" i="16"/>
  <c r="B60" i="16"/>
  <c r="B58" i="16"/>
  <c r="B56" i="16"/>
  <c r="B54" i="16"/>
  <c r="B52" i="16"/>
  <c r="B50" i="16"/>
  <c r="B48" i="16"/>
  <c r="B46" i="16"/>
  <c r="B44" i="16"/>
  <c r="B67" i="16"/>
  <c r="B65" i="16"/>
  <c r="B63" i="16"/>
  <c r="B61" i="16"/>
  <c r="B59" i="16"/>
  <c r="B57" i="16"/>
  <c r="B55" i="16"/>
  <c r="B53" i="16"/>
  <c r="B51" i="16"/>
  <c r="B49" i="16"/>
  <c r="B47" i="16"/>
  <c r="B45" i="16"/>
  <c r="B43" i="16"/>
  <c r="B1896" i="15"/>
  <c r="B1895" i="15"/>
  <c r="B1894" i="15"/>
  <c r="B1893" i="15"/>
  <c r="B1892" i="15"/>
  <c r="B1891" i="15"/>
  <c r="B1890" i="15"/>
  <c r="B1889" i="15"/>
  <c r="B1888" i="15"/>
  <c r="B1887" i="15"/>
  <c r="B1886" i="15"/>
  <c r="B1885" i="15"/>
  <c r="B1884" i="15"/>
  <c r="B1882" i="15"/>
  <c r="B1881" i="15"/>
  <c r="B1880" i="15"/>
  <c r="B1879" i="15"/>
  <c r="B1878" i="15"/>
  <c r="B1877" i="15"/>
  <c r="B1876" i="15"/>
  <c r="B1875" i="15"/>
  <c r="B1874" i="15"/>
  <c r="B1873" i="15"/>
  <c r="B1872" i="15"/>
  <c r="B1871" i="15"/>
  <c r="B1870" i="15"/>
  <c r="B1869" i="15"/>
  <c r="B1868" i="15"/>
  <c r="B1867" i="15"/>
  <c r="B1866" i="15"/>
  <c r="B1865" i="15"/>
  <c r="B1864" i="15"/>
  <c r="B1863" i="15"/>
  <c r="B1862" i="15"/>
  <c r="B1861" i="15"/>
  <c r="B1860" i="15"/>
  <c r="B1859" i="15"/>
  <c r="B1858" i="15"/>
  <c r="B1857" i="15"/>
  <c r="B1856" i="15"/>
  <c r="B1855" i="15"/>
  <c r="B1854" i="15"/>
  <c r="B1853" i="15"/>
  <c r="B1852" i="15"/>
  <c r="B1851" i="15"/>
  <c r="B1850" i="15"/>
  <c r="B1849" i="15"/>
  <c r="B1848" i="15"/>
  <c r="B1847" i="15"/>
  <c r="B1846" i="15"/>
  <c r="B1845" i="15"/>
  <c r="B1844" i="15"/>
  <c r="B1843" i="15"/>
  <c r="B42" i="16" l="1"/>
  <c r="B41" i="16"/>
  <c r="B40" i="16"/>
  <c r="B39" i="16"/>
  <c r="B37" i="16"/>
  <c r="B35" i="16"/>
  <c r="B32" i="16"/>
  <c r="B31" i="16"/>
  <c r="B1842" i="15"/>
  <c r="B1840" i="15"/>
  <c r="B1838" i="15"/>
  <c r="B1836" i="15"/>
  <c r="B1832" i="15"/>
  <c r="B1830" i="15"/>
  <c r="B1841" i="15"/>
  <c r="B1839" i="15"/>
  <c r="B1837" i="15"/>
  <c r="B1835" i="15"/>
  <c r="B1831" i="15"/>
  <c r="B1829" i="15"/>
  <c r="B1822" i="15"/>
  <c r="B1828" i="15"/>
  <c r="B1826" i="15"/>
  <c r="B1824" i="15"/>
  <c r="B1820" i="15"/>
  <c r="B1818" i="15"/>
  <c r="B1827" i="15"/>
  <c r="B1825" i="15"/>
  <c r="B1823" i="15"/>
  <c r="B1819" i="15"/>
  <c r="B1817" i="15"/>
  <c r="B1816" i="15"/>
  <c r="B1815" i="15"/>
  <c r="B1814" i="15"/>
  <c r="B1813" i="15"/>
  <c r="B1812" i="15"/>
  <c r="B1811" i="15"/>
  <c r="B1810" i="15"/>
  <c r="B1809" i="15"/>
  <c r="B1808" i="15"/>
  <c r="B1807" i="15"/>
  <c r="B1806" i="15"/>
  <c r="B1805" i="15"/>
  <c r="B1804" i="15"/>
  <c r="B1803" i="15"/>
  <c r="B1802" i="15"/>
  <c r="B1801" i="15"/>
  <c r="B1800" i="15"/>
  <c r="B1799" i="15"/>
  <c r="B1798" i="15"/>
  <c r="B1797" i="15"/>
  <c r="B1796" i="15"/>
  <c r="B1795" i="15"/>
  <c r="B1794" i="15"/>
  <c r="B1793" i="15"/>
  <c r="B1792" i="15"/>
  <c r="B1791" i="15"/>
  <c r="B1790" i="15"/>
  <c r="B1789" i="15"/>
  <c r="B1788" i="15"/>
  <c r="B1787" i="15"/>
  <c r="B1786" i="15"/>
  <c r="B1785" i="15"/>
  <c r="B1784" i="15"/>
  <c r="B1783" i="15"/>
  <c r="B1782" i="15"/>
  <c r="B1781" i="15"/>
  <c r="B1780" i="15"/>
  <c r="B1779" i="15"/>
  <c r="B1778" i="15"/>
  <c r="B1777" i="15"/>
  <c r="B1776" i="15"/>
  <c r="B1775" i="15"/>
  <c r="B1774" i="15"/>
  <c r="B1773" i="15"/>
  <c r="B1772" i="15"/>
  <c r="B1771" i="15"/>
  <c r="B1770" i="15"/>
  <c r="B1769" i="15"/>
  <c r="B1768" i="15"/>
  <c r="B1767" i="15"/>
  <c r="B1766" i="15"/>
  <c r="B1765" i="15"/>
  <c r="B1764" i="15"/>
  <c r="B1763" i="15"/>
  <c r="B1762" i="15"/>
  <c r="B1761" i="15"/>
  <c r="B1760" i="15"/>
  <c r="B1759" i="15"/>
  <c r="B1758" i="15"/>
  <c r="B1757" i="15"/>
  <c r="B1756" i="15"/>
  <c r="B1755" i="15"/>
  <c r="B1754" i="15"/>
  <c r="B1753" i="15"/>
  <c r="B1752" i="15"/>
  <c r="B1751" i="15"/>
  <c r="B1750" i="15"/>
  <c r="B1749" i="15"/>
  <c r="B1748" i="15"/>
  <c r="B1747" i="15"/>
  <c r="B1746" i="15"/>
  <c r="B1745" i="15"/>
  <c r="B1726" i="15"/>
  <c r="B1725" i="15"/>
  <c r="B1724" i="15"/>
  <c r="B1723" i="15"/>
  <c r="B1722" i="15"/>
  <c r="B1721" i="15"/>
  <c r="B1720" i="15"/>
  <c r="B1719" i="15"/>
  <c r="B1718" i="15"/>
  <c r="B1717" i="15"/>
  <c r="B1716" i="15"/>
  <c r="B1715" i="15"/>
  <c r="B1714" i="15"/>
  <c r="B1713" i="15"/>
  <c r="B1712" i="15"/>
  <c r="B1711" i="15"/>
  <c r="B1710" i="15"/>
  <c r="B1709" i="15"/>
  <c r="B1744" i="15"/>
  <c r="B1743" i="15"/>
  <c r="B1742" i="15"/>
  <c r="B1741" i="15"/>
  <c r="B1740" i="15"/>
  <c r="B1739" i="15"/>
  <c r="B1738" i="15"/>
  <c r="B1737" i="15"/>
  <c r="B1736" i="15"/>
  <c r="B1735" i="15"/>
  <c r="B1734" i="15"/>
  <c r="B1733" i="15"/>
  <c r="B1732" i="15"/>
  <c r="B1731" i="15"/>
  <c r="B1730" i="15"/>
  <c r="B1729" i="15"/>
  <c r="B1728" i="15"/>
  <c r="B1727" i="15"/>
  <c r="B1624" i="15"/>
  <c r="B1623" i="15"/>
  <c r="B1622" i="15"/>
  <c r="B1621" i="15"/>
  <c r="B1620" i="15"/>
  <c r="B1619" i="15"/>
  <c r="B1618" i="15"/>
  <c r="B1603" i="15"/>
  <c r="B1602" i="15"/>
  <c r="B1601" i="15"/>
  <c r="B1600" i="15"/>
  <c r="B1599" i="15"/>
  <c r="B1598" i="15"/>
  <c r="B1597" i="15"/>
  <c r="B1582" i="15"/>
  <c r="B1581" i="15"/>
  <c r="B1580" i="15"/>
  <c r="B1579" i="15"/>
  <c r="B1578" i="15"/>
  <c r="B1577" i="15"/>
  <c r="B1576" i="15"/>
  <c r="B1561" i="15"/>
  <c r="B1560" i="15"/>
  <c r="B1559" i="15"/>
  <c r="B1558" i="15"/>
  <c r="B1557" i="15"/>
  <c r="B1556" i="15"/>
  <c r="B1555" i="15"/>
  <c r="B1540" i="15"/>
  <c r="B1539" i="15"/>
  <c r="B1538" i="15"/>
  <c r="B1537" i="15"/>
  <c r="B1536" i="15"/>
  <c r="B1535" i="15"/>
  <c r="B1534" i="15"/>
  <c r="B1519" i="15"/>
  <c r="B1518" i="15"/>
  <c r="B1517" i="15"/>
  <c r="B1516" i="15"/>
  <c r="B1515" i="15"/>
  <c r="B1514" i="15"/>
  <c r="B1513" i="15"/>
  <c r="B1706" i="15"/>
  <c r="B1705" i="15"/>
  <c r="B1704" i="15"/>
  <c r="B1703" i="15"/>
  <c r="B1702" i="15"/>
  <c r="B1701" i="15"/>
  <c r="B1708" i="15"/>
  <c r="B1707" i="15"/>
  <c r="B1700" i="15"/>
  <c r="B1699" i="15"/>
  <c r="B1698" i="15"/>
  <c r="B1697" i="15"/>
  <c r="B1696" i="15"/>
  <c r="B1695" i="15"/>
  <c r="B1694" i="15"/>
  <c r="B1693" i="15"/>
  <c r="B1692" i="15"/>
  <c r="B1691" i="15"/>
  <c r="B1690" i="15"/>
  <c r="B1689" i="15"/>
  <c r="B1688" i="15"/>
  <c r="B1687" i="15"/>
  <c r="B1686" i="15"/>
  <c r="B1685" i="15"/>
  <c r="B1684" i="15"/>
  <c r="B1683" i="15"/>
  <c r="B1682" i="15"/>
  <c r="B1681" i="15"/>
  <c r="B1680" i="15"/>
  <c r="B1679" i="15"/>
  <c r="B1678" i="15"/>
  <c r="B1677" i="15"/>
  <c r="B1676" i="15"/>
  <c r="B1675" i="15"/>
  <c r="B1674" i="15"/>
  <c r="B1673" i="15"/>
  <c r="B1672" i="15"/>
  <c r="B1671" i="15"/>
  <c r="B1670" i="15"/>
  <c r="B1669" i="15"/>
  <c r="B1668" i="15"/>
  <c r="B1667" i="15"/>
  <c r="B1666" i="15"/>
  <c r="B1665" i="15"/>
  <c r="B1664" i="15"/>
  <c r="B1663" i="15"/>
  <c r="B1662" i="15"/>
  <c r="B1661" i="15"/>
  <c r="B1660" i="15"/>
  <c r="B1659" i="15"/>
  <c r="B1658" i="15"/>
  <c r="B1657" i="15"/>
  <c r="B1656" i="15"/>
  <c r="B1655" i="15"/>
  <c r="B1654" i="15"/>
  <c r="B1653" i="15"/>
  <c r="B1651" i="15"/>
  <c r="B1650" i="15"/>
  <c r="B1649" i="15"/>
  <c r="B1648" i="15"/>
  <c r="B1647" i="15"/>
  <c r="B1646" i="15"/>
  <c r="B1645" i="15"/>
  <c r="B1644" i="15"/>
  <c r="B1643" i="15"/>
  <c r="B1642" i="15"/>
  <c r="B1641" i="15"/>
  <c r="B1640" i="15"/>
  <c r="B1639" i="15"/>
  <c r="B1634" i="15"/>
  <c r="B1633" i="15"/>
  <c r="B1632" i="15"/>
  <c r="B1631" i="15"/>
  <c r="B1638" i="15"/>
  <c r="B1637" i="15"/>
  <c r="B1636" i="15"/>
  <c r="B1635" i="15"/>
  <c r="B1630" i="15"/>
  <c r="B1629" i="15"/>
  <c r="B1628" i="15"/>
  <c r="B1627" i="15"/>
  <c r="B1626" i="15"/>
  <c r="B1625" i="15"/>
  <c r="B1617" i="15"/>
  <c r="B1616" i="15"/>
  <c r="B1615" i="15"/>
  <c r="B1614" i="15"/>
  <c r="B1613" i="15"/>
  <c r="B1612" i="15"/>
  <c r="B1611" i="15"/>
  <c r="B1610" i="15"/>
  <c r="B1609" i="15"/>
  <c r="B1608" i="15"/>
  <c r="B1607" i="15"/>
  <c r="B1606" i="15"/>
  <c r="B1605" i="15"/>
  <c r="B1604" i="15"/>
  <c r="B1596" i="15"/>
  <c r="B1595" i="15"/>
  <c r="B1594" i="15"/>
  <c r="B1593" i="15"/>
  <c r="B1592" i="15"/>
  <c r="B1591" i="15"/>
  <c r="B1590" i="15"/>
  <c r="B1589" i="15"/>
  <c r="B1588" i="15"/>
  <c r="B1587" i="15"/>
  <c r="B1586" i="15"/>
  <c r="B1585" i="15"/>
  <c r="B1584" i="15"/>
  <c r="B1583" i="15"/>
  <c r="B1575" i="15"/>
  <c r="B1574" i="15"/>
  <c r="B1573" i="15"/>
  <c r="B1572" i="15"/>
  <c r="B1571" i="15"/>
  <c r="B1570" i="15"/>
  <c r="B1569" i="15"/>
  <c r="B1568" i="15"/>
  <c r="B1567" i="15"/>
  <c r="B1566" i="15"/>
  <c r="B1565" i="15"/>
  <c r="B1564" i="15"/>
  <c r="B1563" i="15"/>
  <c r="B1562" i="15"/>
  <c r="B1554" i="15"/>
  <c r="B1553" i="15"/>
  <c r="B1552" i="15"/>
  <c r="B1551" i="15"/>
  <c r="B1550" i="15"/>
  <c r="B1549" i="15"/>
  <c r="B1548" i="15"/>
  <c r="B1547" i="15"/>
  <c r="B1546" i="15"/>
  <c r="B1545" i="15"/>
  <c r="B1544" i="15"/>
  <c r="B1543" i="15"/>
  <c r="B1542" i="15"/>
  <c r="B1541" i="15"/>
  <c r="B1533" i="15"/>
  <c r="B1532" i="15"/>
  <c r="B1531" i="15"/>
  <c r="B1530" i="15"/>
  <c r="B1529" i="15"/>
  <c r="B1528" i="15"/>
  <c r="B1527" i="15"/>
  <c r="B1526" i="15"/>
  <c r="B1525" i="15"/>
  <c r="B1524" i="15"/>
  <c r="B1523" i="15"/>
  <c r="B1522" i="15"/>
  <c r="B1521" i="15"/>
  <c r="B1520" i="15"/>
  <c r="B1512" i="15"/>
  <c r="B1511" i="15"/>
  <c r="B1510" i="15"/>
  <c r="B1509" i="15"/>
  <c r="B1508" i="15"/>
  <c r="B1507" i="15"/>
  <c r="B1506" i="15"/>
  <c r="B1505" i="15"/>
  <c r="B1504" i="15"/>
  <c r="B1503" i="15"/>
  <c r="B1502" i="15"/>
  <c r="B1501" i="15"/>
  <c r="B1500" i="15"/>
  <c r="B1499" i="15"/>
  <c r="B1498" i="15"/>
  <c r="B1497" i="15"/>
  <c r="B1496" i="15"/>
  <c r="B1495" i="15"/>
  <c r="B1494" i="15"/>
  <c r="B1493" i="15"/>
  <c r="B1492" i="15"/>
  <c r="B1491" i="15"/>
  <c r="B1490" i="15"/>
  <c r="B1489" i="15"/>
  <c r="B1488" i="15"/>
  <c r="B1487" i="15"/>
  <c r="B1486" i="15"/>
  <c r="B1485" i="15"/>
  <c r="B1448" i="15"/>
  <c r="B1447" i="15"/>
  <c r="B1446" i="15"/>
  <c r="B1445" i="15"/>
  <c r="B1444" i="15"/>
  <c r="B1443" i="15"/>
  <c r="B1442" i="15"/>
  <c r="B1441" i="15"/>
  <c r="B1440" i="15"/>
  <c r="B1439" i="15"/>
  <c r="B1438" i="15"/>
  <c r="B1437" i="15"/>
  <c r="B1436" i="15"/>
  <c r="B1435" i="15"/>
  <c r="B1434" i="15"/>
  <c r="B1433" i="15"/>
  <c r="B1432" i="15"/>
  <c r="B1431" i="15"/>
  <c r="B1430" i="15"/>
  <c r="B1429" i="15"/>
  <c r="B1428" i="15"/>
  <c r="B1427" i="15"/>
  <c r="B1426" i="15"/>
  <c r="B1425" i="15"/>
  <c r="B1424" i="15"/>
  <c r="B1423" i="15"/>
  <c r="B1422" i="15"/>
  <c r="B1421" i="15"/>
  <c r="B1420" i="15"/>
  <c r="B1419" i="15"/>
  <c r="B1418" i="15"/>
  <c r="B1417" i="15"/>
  <c r="B1416" i="15"/>
  <c r="B1415" i="15"/>
  <c r="B1414" i="15"/>
  <c r="B1413" i="15"/>
  <c r="B1233" i="15"/>
  <c r="B1231" i="15"/>
  <c r="B1155" i="15"/>
  <c r="B1153" i="15"/>
  <c r="B1116" i="15"/>
  <c r="B1114" i="15"/>
  <c r="B1412" i="15"/>
  <c r="B1411" i="15"/>
  <c r="B1410" i="15"/>
  <c r="B1409" i="15"/>
  <c r="B1408" i="15"/>
  <c r="B1407" i="15"/>
  <c r="B1406" i="15"/>
  <c r="B1405" i="15"/>
  <c r="B1404" i="15"/>
  <c r="B1403" i="15"/>
  <c r="B1402" i="15"/>
  <c r="B1401" i="15"/>
  <c r="B1400" i="15"/>
  <c r="B1399" i="15"/>
  <c r="B1398" i="15"/>
  <c r="B1397" i="15"/>
  <c r="B1396" i="15"/>
  <c r="B1395" i="15"/>
  <c r="B1394" i="15"/>
  <c r="B1393" i="15"/>
  <c r="B1392" i="15"/>
  <c r="B1391" i="15"/>
  <c r="B1390" i="15"/>
  <c r="B1389" i="15"/>
  <c r="B1388" i="15"/>
  <c r="B1387" i="15"/>
  <c r="B1386" i="15"/>
  <c r="B1385" i="15"/>
  <c r="B1384" i="15"/>
  <c r="B1383" i="15"/>
  <c r="B1382" i="15"/>
  <c r="B1381" i="15"/>
  <c r="B1380" i="15"/>
  <c r="B1379" i="15"/>
  <c r="B1378" i="15"/>
  <c r="B1377" i="15"/>
  <c r="B1376" i="15"/>
  <c r="B1375" i="15"/>
  <c r="B1374" i="15"/>
  <c r="B1373" i="15"/>
  <c r="B1372" i="15"/>
  <c r="B1371" i="15"/>
  <c r="B1370" i="15"/>
  <c r="B1369" i="15"/>
  <c r="B1368" i="15"/>
  <c r="B1367" i="15"/>
  <c r="B1366" i="15"/>
  <c r="B1365" i="15"/>
  <c r="B1364" i="15"/>
  <c r="B1363" i="15"/>
  <c r="B1362" i="15"/>
  <c r="B1361" i="15"/>
  <c r="B1360" i="15"/>
  <c r="B1359" i="15"/>
  <c r="B1358" i="15"/>
  <c r="B1357" i="15"/>
  <c r="B1356" i="15"/>
  <c r="B1355" i="15"/>
  <c r="B1354" i="15"/>
  <c r="B1353" i="15"/>
  <c r="B1352" i="15"/>
  <c r="B1351" i="15"/>
  <c r="B1350" i="15"/>
  <c r="B1349" i="15"/>
  <c r="B1348" i="15"/>
  <c r="B1347" i="15"/>
  <c r="B1346" i="15"/>
  <c r="B1345" i="15"/>
  <c r="B1344" i="15"/>
  <c r="B1343" i="15"/>
  <c r="B1342" i="15"/>
  <c r="B1341" i="15"/>
  <c r="B1340" i="15"/>
  <c r="B1339" i="15"/>
  <c r="B1338" i="15"/>
  <c r="B1337" i="15"/>
  <c r="B1336" i="15"/>
  <c r="B1335" i="15"/>
  <c r="B1334" i="15"/>
  <c r="B1333" i="15"/>
  <c r="B1332" i="15"/>
  <c r="B1331" i="15"/>
  <c r="B1330" i="15"/>
  <c r="B1329" i="15"/>
  <c r="B1328" i="15"/>
  <c r="B1327" i="15"/>
  <c r="B1326" i="15"/>
  <c r="B1325" i="15"/>
  <c r="B1280" i="15"/>
  <c r="B1279" i="15"/>
  <c r="B1278" i="15"/>
  <c r="B1277" i="15"/>
  <c r="B1276" i="15"/>
  <c r="B1275" i="15"/>
  <c r="B1274" i="15"/>
  <c r="B1273" i="15"/>
  <c r="B1272" i="15"/>
  <c r="B1271" i="15"/>
  <c r="B1270" i="15"/>
  <c r="B1269" i="15"/>
  <c r="B1268" i="15"/>
  <c r="B1267" i="15"/>
  <c r="B1266" i="15"/>
  <c r="B1265" i="15"/>
  <c r="B1264" i="15"/>
  <c r="B1263" i="15"/>
  <c r="B1262" i="15"/>
  <c r="B1261" i="15"/>
  <c r="B1260" i="15"/>
  <c r="B1259" i="15"/>
  <c r="B1258" i="15"/>
  <c r="B1257" i="15"/>
  <c r="B1256" i="15"/>
  <c r="B1255" i="15"/>
  <c r="B1254" i="15"/>
  <c r="B1253" i="15"/>
  <c r="B1252" i="15"/>
  <c r="B1251" i="15"/>
  <c r="B1250" i="15"/>
  <c r="B1249" i="15"/>
  <c r="B1248" i="15"/>
  <c r="B1247" i="15"/>
  <c r="B1246" i="15"/>
  <c r="B1245" i="15"/>
  <c r="B1244" i="15"/>
  <c r="B1243" i="15"/>
  <c r="B1242" i="15"/>
  <c r="B1241" i="15"/>
  <c r="B1240" i="15"/>
  <c r="B1239" i="15"/>
  <c r="B1238" i="15"/>
  <c r="B1237" i="15"/>
  <c r="B1324" i="15"/>
  <c r="B1323" i="15"/>
  <c r="B1322" i="15"/>
  <c r="B1321" i="15"/>
  <c r="B1320" i="15"/>
  <c r="B1319" i="15"/>
  <c r="B1318" i="15"/>
  <c r="B1317" i="15"/>
  <c r="B1316" i="15"/>
  <c r="B1315" i="15"/>
  <c r="B1314" i="15"/>
  <c r="B1313" i="15"/>
  <c r="B1312" i="15"/>
  <c r="B1311" i="15"/>
  <c r="B1310" i="15"/>
  <c r="B1309" i="15"/>
  <c r="B1308" i="15"/>
  <c r="B1307" i="15"/>
  <c r="B1306" i="15"/>
  <c r="B1305" i="15"/>
  <c r="B1304" i="15"/>
  <c r="B1303" i="15"/>
  <c r="B1302" i="15"/>
  <c r="B1301" i="15"/>
  <c r="B1300" i="15"/>
  <c r="B1299" i="15"/>
  <c r="B1298" i="15"/>
  <c r="B1297" i="15"/>
  <c r="B1296" i="15"/>
  <c r="B1295" i="15"/>
  <c r="B1294" i="15"/>
  <c r="B1293" i="15"/>
  <c r="B1292" i="15"/>
  <c r="B1291" i="15"/>
  <c r="B1290" i="15"/>
  <c r="B1289" i="15"/>
  <c r="B1288" i="15"/>
  <c r="B1287" i="15"/>
  <c r="B1286" i="15"/>
  <c r="B1285" i="15"/>
  <c r="B1284" i="15"/>
  <c r="B1283" i="15"/>
  <c r="B1282" i="15"/>
  <c r="B1281" i="15"/>
  <c r="B1236" i="15"/>
  <c r="B1235" i="15"/>
  <c r="B1234" i="15"/>
  <c r="B1232" i="15"/>
  <c r="B1230" i="15"/>
  <c r="B1229" i="15"/>
  <c r="B1228" i="15"/>
  <c r="B1227" i="15"/>
  <c r="B1226" i="15"/>
  <c r="B1225" i="15"/>
  <c r="B1224" i="15"/>
  <c r="B1223" i="15"/>
  <c r="B1222" i="15"/>
  <c r="B1221" i="15"/>
  <c r="B1220" i="15"/>
  <c r="B1219" i="15"/>
  <c r="B1218" i="15"/>
  <c r="B1217" i="15"/>
  <c r="B1216" i="15"/>
  <c r="B1215" i="15"/>
  <c r="B1214" i="15"/>
  <c r="B1213" i="15"/>
  <c r="B1212" i="15"/>
  <c r="B1211" i="15"/>
  <c r="B1210" i="15"/>
  <c r="B1209" i="15"/>
  <c r="B1208" i="15"/>
  <c r="B1207" i="15"/>
  <c r="B1206" i="15"/>
  <c r="B1205" i="15"/>
  <c r="B1204" i="15"/>
  <c r="B1203" i="15"/>
  <c r="B1202" i="15"/>
  <c r="B1201" i="15"/>
  <c r="B1200" i="15"/>
  <c r="B1199" i="15"/>
  <c r="B1198" i="15"/>
  <c r="B1197" i="15"/>
  <c r="B1196" i="15"/>
  <c r="B1195" i="15"/>
  <c r="B1194" i="15"/>
  <c r="B1193" i="15"/>
  <c r="B1192" i="15"/>
  <c r="B1191" i="15"/>
  <c r="B1190" i="15"/>
  <c r="B1189" i="15"/>
  <c r="B1188" i="15"/>
  <c r="B1187" i="15"/>
  <c r="B1186" i="15"/>
  <c r="B1185" i="15"/>
  <c r="B1184" i="15"/>
  <c r="B1183" i="15"/>
  <c r="B1182" i="15"/>
  <c r="B1181" i="15"/>
  <c r="B1180" i="15"/>
  <c r="B1179" i="15"/>
  <c r="B1178" i="15"/>
  <c r="B1177" i="15"/>
  <c r="B1176" i="15"/>
  <c r="B1175" i="15"/>
  <c r="B1174" i="15"/>
  <c r="B1173" i="15"/>
  <c r="B1172" i="15"/>
  <c r="B1171" i="15"/>
  <c r="B1170" i="15"/>
  <c r="B1169" i="15"/>
  <c r="B1168" i="15"/>
  <c r="B1167" i="15"/>
  <c r="B1166" i="15"/>
  <c r="B1165" i="15"/>
  <c r="B1164" i="15"/>
  <c r="B1163" i="15"/>
  <c r="B1162" i="15"/>
  <c r="B1161" i="15"/>
  <c r="B1160" i="15"/>
  <c r="B1159" i="15"/>
  <c r="B1158" i="15"/>
  <c r="B1157" i="15"/>
  <c r="B1156" i="15"/>
  <c r="B1154" i="15"/>
  <c r="B1152" i="15"/>
  <c r="B1151" i="15"/>
  <c r="B1150" i="15"/>
  <c r="B1149" i="15"/>
  <c r="B1148" i="15"/>
  <c r="B1147" i="15"/>
  <c r="B1146" i="15"/>
  <c r="B1145" i="15"/>
  <c r="B1144" i="15"/>
  <c r="B1143" i="15"/>
  <c r="B1142" i="15"/>
  <c r="B1141" i="15"/>
  <c r="B1140" i="15"/>
  <c r="B1139" i="15"/>
  <c r="B1138" i="15"/>
  <c r="B1137" i="15"/>
  <c r="B1136" i="15"/>
  <c r="B1135" i="15"/>
  <c r="B1134" i="15"/>
  <c r="B1133" i="15"/>
  <c r="B1132" i="15"/>
  <c r="B1131" i="15"/>
  <c r="B1130" i="15"/>
  <c r="B1129" i="15"/>
  <c r="B1128" i="15"/>
  <c r="B1127" i="15"/>
  <c r="B1126" i="15"/>
  <c r="B1125" i="15"/>
  <c r="B1124" i="15"/>
  <c r="B1123" i="15"/>
  <c r="B1122" i="15"/>
  <c r="B1121" i="15"/>
  <c r="B1120" i="15"/>
  <c r="B1102" i="15"/>
  <c r="B1119" i="15"/>
  <c r="B1118" i="15"/>
  <c r="B1117" i="15"/>
  <c r="B1115" i="15"/>
  <c r="B1113" i="15"/>
  <c r="B1112" i="15"/>
  <c r="B1111" i="15"/>
  <c r="B1110" i="15"/>
  <c r="B1109" i="15"/>
  <c r="B1108" i="15"/>
  <c r="B1107" i="15"/>
  <c r="B1106" i="15"/>
  <c r="B1105" i="15"/>
  <c r="B1104" i="15"/>
  <c r="B1103" i="15"/>
  <c r="B1101" i="15"/>
  <c r="B1100" i="15"/>
  <c r="B1099" i="15"/>
  <c r="B1098" i="15"/>
  <c r="B1097" i="15"/>
  <c r="B1096" i="15"/>
  <c r="B1095" i="15"/>
  <c r="B1094" i="15"/>
  <c r="B1093" i="15"/>
  <c r="B1092" i="15"/>
  <c r="B1091" i="15"/>
  <c r="B1090" i="15"/>
  <c r="B1089" i="15"/>
  <c r="B1088" i="15"/>
  <c r="B1087" i="15"/>
  <c r="B1086" i="15"/>
  <c r="B1085" i="15"/>
  <c r="B1084" i="15"/>
  <c r="B1083" i="15"/>
  <c r="B1082" i="15"/>
  <c r="B1081" i="15"/>
  <c r="B1038" i="15"/>
  <c r="B1037" i="15"/>
  <c r="B1036" i="15"/>
  <c r="B1035" i="15"/>
  <c r="B1034" i="15"/>
  <c r="B1033" i="15"/>
  <c r="B1032" i="15"/>
  <c r="B1031" i="15"/>
  <c r="B1030" i="15"/>
  <c r="B1029" i="15"/>
  <c r="B1028" i="15"/>
  <c r="B1027" i="15"/>
  <c r="B1026" i="15"/>
  <c r="B1025" i="15"/>
  <c r="B1024" i="15"/>
  <c r="B1023" i="15"/>
  <c r="B1022" i="15"/>
  <c r="B1021" i="15"/>
  <c r="B1020" i="15"/>
  <c r="B1019" i="15"/>
  <c r="B1018" i="15"/>
  <c r="B1017" i="15"/>
  <c r="B1016" i="15"/>
  <c r="B1015" i="15"/>
  <c r="B1014" i="15"/>
  <c r="B1013" i="15"/>
  <c r="B1012" i="15"/>
  <c r="B1011" i="15"/>
  <c r="B1010" i="15"/>
  <c r="B1009" i="15"/>
  <c r="B1008" i="15"/>
  <c r="B1007" i="15"/>
  <c r="B1006" i="15"/>
  <c r="B1005" i="15"/>
  <c r="B1004" i="15"/>
  <c r="B1003" i="15"/>
  <c r="B1002" i="15"/>
  <c r="B1001" i="15"/>
  <c r="B1000" i="15"/>
  <c r="B999" i="15"/>
  <c r="B998" i="15"/>
  <c r="B997" i="15"/>
  <c r="B996" i="15"/>
  <c r="B995" i="15"/>
  <c r="B994" i="15"/>
  <c r="B993" i="15"/>
  <c r="B992" i="15"/>
  <c r="B991" i="15"/>
  <c r="B990" i="15"/>
  <c r="B989" i="15"/>
  <c r="B988" i="15"/>
  <c r="B987" i="15"/>
  <c r="B986" i="15"/>
  <c r="B985" i="15"/>
  <c r="B984" i="15"/>
  <c r="B983" i="15"/>
  <c r="B982" i="15"/>
  <c r="B981" i="15"/>
  <c r="B980" i="15"/>
  <c r="B979" i="15"/>
  <c r="B978" i="15"/>
  <c r="B977" i="15"/>
  <c r="B976" i="15"/>
  <c r="B975" i="15"/>
  <c r="B974" i="15"/>
  <c r="B973" i="15"/>
  <c r="B972" i="15"/>
  <c r="B971" i="15"/>
  <c r="B970" i="15"/>
  <c r="B969" i="15"/>
  <c r="B968" i="15"/>
  <c r="B967" i="15"/>
  <c r="B966" i="15"/>
  <c r="B965" i="15"/>
  <c r="B964" i="15"/>
  <c r="B963" i="15"/>
  <c r="B962" i="15"/>
  <c r="B961" i="15"/>
  <c r="B960" i="15"/>
  <c r="B959" i="15"/>
  <c r="B958" i="15"/>
  <c r="B957" i="15"/>
  <c r="B956" i="15"/>
  <c r="B955" i="15"/>
  <c r="B954" i="15"/>
  <c r="B953" i="15"/>
  <c r="B952" i="15"/>
  <c r="B951" i="15"/>
  <c r="B950" i="15"/>
  <c r="B949" i="15"/>
  <c r="B948" i="15"/>
  <c r="B947" i="15"/>
  <c r="B946" i="15"/>
  <c r="B945" i="15"/>
  <c r="B944" i="15"/>
  <c r="B943" i="15"/>
  <c r="B942" i="15"/>
  <c r="B941" i="15"/>
  <c r="B940" i="15"/>
  <c r="B939" i="15"/>
  <c r="B938" i="15"/>
  <c r="B937" i="15"/>
  <c r="B936" i="15"/>
  <c r="B935" i="15"/>
  <c r="B934" i="15"/>
  <c r="B933" i="15"/>
  <c r="B932" i="15"/>
  <c r="B931" i="15"/>
  <c r="B930" i="15"/>
  <c r="B929" i="15"/>
  <c r="B928" i="15"/>
  <c r="B927" i="15"/>
  <c r="B926" i="15"/>
  <c r="B925" i="15"/>
  <c r="B924" i="15"/>
  <c r="B923" i="15"/>
  <c r="B922" i="15"/>
  <c r="B921" i="15"/>
  <c r="B920" i="15"/>
  <c r="B919" i="15"/>
  <c r="B918" i="15"/>
  <c r="B917" i="15"/>
  <c r="B916" i="15"/>
  <c r="B915" i="15"/>
  <c r="B914" i="15"/>
  <c r="B913" i="15"/>
  <c r="B912" i="15"/>
  <c r="B899" i="15"/>
  <c r="B897" i="15"/>
  <c r="B894" i="15"/>
  <c r="B891" i="15"/>
  <c r="B890" i="15"/>
  <c r="B888" i="15"/>
  <c r="B826" i="15"/>
  <c r="B825" i="15"/>
  <c r="B824" i="15"/>
  <c r="B823" i="15"/>
  <c r="B822" i="15"/>
  <c r="B821" i="15"/>
  <c r="B820" i="15"/>
  <c r="B819" i="15"/>
  <c r="B818" i="15"/>
  <c r="B817" i="15"/>
  <c r="B816" i="15"/>
  <c r="B815" i="15"/>
  <c r="B814" i="15"/>
  <c r="B813" i="15"/>
  <c r="B812" i="15"/>
  <c r="B811" i="15"/>
  <c r="B810" i="15"/>
  <c r="B809" i="15"/>
  <c r="B808" i="15"/>
  <c r="B807" i="15"/>
  <c r="B806" i="15"/>
  <c r="B805" i="15"/>
  <c r="B804" i="15"/>
  <c r="B803" i="15"/>
  <c r="B802" i="15"/>
  <c r="B801" i="15"/>
  <c r="B800" i="15"/>
  <c r="B799" i="15"/>
  <c r="B798" i="15"/>
  <c r="B797" i="15"/>
  <c r="B796" i="15"/>
  <c r="B795" i="15"/>
  <c r="B794" i="15"/>
  <c r="B793" i="15"/>
  <c r="B792" i="15"/>
  <c r="B791" i="15"/>
  <c r="B790" i="15"/>
  <c r="B789" i="15"/>
  <c r="B788" i="15"/>
  <c r="B787" i="15"/>
  <c r="B786" i="15"/>
  <c r="B785" i="15"/>
  <c r="B869" i="15"/>
  <c r="B868" i="15"/>
  <c r="B867" i="15"/>
  <c r="B866" i="15"/>
  <c r="B865" i="15"/>
  <c r="B864" i="15"/>
  <c r="B863" i="15"/>
  <c r="B862" i="15"/>
  <c r="B861" i="15"/>
  <c r="B860" i="15"/>
  <c r="B859" i="15"/>
  <c r="B858" i="15"/>
  <c r="B857" i="15"/>
  <c r="B856" i="15"/>
  <c r="B855" i="15"/>
  <c r="B854" i="15"/>
  <c r="B853" i="15"/>
  <c r="B852" i="15"/>
  <c r="B851" i="15"/>
  <c r="B850" i="15"/>
  <c r="B849" i="15"/>
  <c r="B848" i="15"/>
  <c r="B847" i="15"/>
  <c r="B846" i="15"/>
  <c r="B845" i="15"/>
  <c r="B844" i="15"/>
  <c r="B843" i="15"/>
  <c r="B842" i="15"/>
  <c r="B841" i="15"/>
  <c r="B840" i="15"/>
  <c r="B839" i="15"/>
  <c r="B838" i="15"/>
  <c r="B837" i="15"/>
  <c r="B836" i="15"/>
  <c r="B835" i="15"/>
  <c r="B834" i="15"/>
  <c r="B833" i="15"/>
  <c r="B832" i="15"/>
  <c r="B831" i="15"/>
  <c r="B830" i="15"/>
  <c r="B829" i="15"/>
  <c r="B828" i="15"/>
  <c r="B827" i="15"/>
  <c r="B911" i="15"/>
  <c r="B910" i="15"/>
  <c r="B909" i="15"/>
  <c r="B908" i="15"/>
  <c r="B907" i="15"/>
  <c r="B906" i="15"/>
  <c r="B905" i="15"/>
  <c r="B904" i="15"/>
  <c r="B903" i="15"/>
  <c r="B902" i="15"/>
  <c r="B901" i="15"/>
  <c r="B900" i="15"/>
  <c r="B898" i="15"/>
  <c r="B896" i="15"/>
  <c r="B895" i="15"/>
  <c r="B893" i="15"/>
  <c r="B892" i="15"/>
  <c r="B889" i="15"/>
  <c r="B887" i="15"/>
  <c r="B886" i="15"/>
  <c r="B885" i="15"/>
  <c r="B884" i="15"/>
  <c r="B883" i="15"/>
  <c r="B882" i="15"/>
  <c r="B881" i="15"/>
  <c r="B880" i="15"/>
  <c r="B879" i="15"/>
  <c r="B878" i="15"/>
  <c r="B877" i="15"/>
  <c r="B876" i="15"/>
  <c r="B875" i="15"/>
  <c r="B874" i="15"/>
  <c r="B873" i="15"/>
  <c r="B872" i="15"/>
  <c r="B871" i="15"/>
  <c r="B870" i="15"/>
  <c r="B772" i="15"/>
  <c r="B770" i="15"/>
  <c r="B767" i="15"/>
  <c r="B764" i="15"/>
  <c r="B763" i="15"/>
  <c r="B761" i="15"/>
  <c r="B784" i="15"/>
  <c r="B783" i="15"/>
  <c r="B782" i="15"/>
  <c r="B781" i="15"/>
  <c r="B780" i="15"/>
  <c r="B779" i="15"/>
  <c r="B778" i="15"/>
  <c r="B777" i="15"/>
  <c r="B776" i="15"/>
  <c r="B775" i="15"/>
  <c r="B774" i="15"/>
  <c r="B773" i="15"/>
  <c r="B771" i="15"/>
  <c r="B769" i="15"/>
  <c r="B768" i="15"/>
  <c r="B766" i="15"/>
  <c r="B765" i="15"/>
  <c r="B762" i="15"/>
  <c r="B760" i="15"/>
  <c r="B759" i="15"/>
  <c r="B758" i="15"/>
  <c r="B757" i="15"/>
  <c r="B756" i="15"/>
  <c r="B755" i="15"/>
  <c r="B754" i="15"/>
  <c r="B753" i="15"/>
  <c r="B752" i="15"/>
  <c r="B751" i="15"/>
  <c r="B750" i="15"/>
  <c r="B749" i="15"/>
  <c r="B748" i="15"/>
  <c r="B747" i="15"/>
  <c r="B746" i="15"/>
  <c r="B745" i="15"/>
  <c r="B744" i="15"/>
  <c r="B743" i="15"/>
  <c r="B742" i="15"/>
  <c r="B741" i="15"/>
  <c r="B740" i="15"/>
  <c r="B739" i="15"/>
  <c r="B738" i="15"/>
  <c r="B737" i="15"/>
  <c r="B736" i="15"/>
  <c r="B735" i="15"/>
  <c r="B734" i="15"/>
  <c r="B733" i="15"/>
  <c r="B732" i="15"/>
  <c r="B731" i="15"/>
  <c r="B730" i="15"/>
  <c r="B729" i="15"/>
  <c r="B728" i="15"/>
  <c r="B727" i="15"/>
  <c r="B726" i="15"/>
  <c r="B725" i="15"/>
  <c r="B724" i="15"/>
  <c r="B723" i="15"/>
  <c r="B722" i="15"/>
  <c r="B721" i="15"/>
  <c r="B720" i="15"/>
  <c r="B719" i="15"/>
  <c r="B718" i="15"/>
  <c r="B717" i="15"/>
  <c r="B716" i="15"/>
  <c r="B715" i="15"/>
  <c r="B714" i="15"/>
  <c r="B713" i="15"/>
  <c r="B712" i="15"/>
  <c r="B711" i="15"/>
  <c r="B710" i="15"/>
  <c r="B709" i="15"/>
  <c r="B708" i="15"/>
  <c r="B707" i="15"/>
  <c r="B706" i="15"/>
  <c r="B705" i="15"/>
  <c r="B704" i="15"/>
  <c r="B703" i="15"/>
  <c r="B702" i="15"/>
  <c r="B701" i="15"/>
  <c r="B700" i="15"/>
  <c r="B699" i="15"/>
  <c r="B564" i="15"/>
  <c r="B563" i="15"/>
  <c r="B562" i="15"/>
  <c r="B561" i="15"/>
  <c r="B560" i="15"/>
  <c r="B559" i="15"/>
  <c r="B558" i="15"/>
  <c r="B557" i="15"/>
  <c r="B556" i="15"/>
  <c r="B555" i="15"/>
  <c r="B554" i="15"/>
  <c r="B553" i="15"/>
  <c r="B552" i="15"/>
  <c r="B551" i="15"/>
  <c r="B550" i="15"/>
  <c r="B549" i="15"/>
  <c r="B548" i="15"/>
  <c r="B547" i="15"/>
  <c r="B546" i="15"/>
  <c r="B545" i="15"/>
  <c r="B544" i="15"/>
  <c r="B543" i="15"/>
  <c r="B542" i="15"/>
  <c r="B541" i="15"/>
  <c r="B540" i="15"/>
  <c r="B539" i="15"/>
  <c r="B538" i="15"/>
  <c r="B537" i="15"/>
  <c r="B536" i="15"/>
  <c r="B535" i="15"/>
  <c r="B534" i="15"/>
  <c r="B533" i="15"/>
  <c r="B532" i="15"/>
  <c r="B531" i="15"/>
  <c r="B530" i="15"/>
  <c r="B529" i="15"/>
  <c r="B528" i="15"/>
  <c r="B527" i="15"/>
  <c r="B526" i="15"/>
  <c r="B525" i="15"/>
  <c r="B524" i="15"/>
  <c r="B523" i="15"/>
  <c r="B522" i="15"/>
  <c r="B521" i="15"/>
  <c r="B520" i="15"/>
  <c r="B652" i="15" l="1"/>
  <c r="B651" i="15"/>
  <c r="B650" i="15"/>
  <c r="B649" i="15"/>
  <c r="B648" i="15"/>
  <c r="B647" i="15"/>
  <c r="B646" i="15"/>
  <c r="B645" i="15"/>
  <c r="B644" i="15"/>
  <c r="B643" i="15"/>
  <c r="B642" i="15"/>
  <c r="B641" i="15"/>
  <c r="B640" i="15"/>
  <c r="B639" i="15"/>
  <c r="B638" i="15"/>
  <c r="B637" i="15"/>
  <c r="B636" i="15"/>
  <c r="B635" i="15"/>
  <c r="B634" i="15"/>
  <c r="B633" i="15"/>
  <c r="B632" i="15"/>
  <c r="B631" i="15"/>
  <c r="B630" i="15"/>
  <c r="B629" i="15"/>
  <c r="B628" i="15"/>
  <c r="B627" i="15"/>
  <c r="B626" i="15"/>
  <c r="B625" i="15"/>
  <c r="B624" i="15"/>
  <c r="B623" i="15"/>
  <c r="B622" i="15"/>
  <c r="B621" i="15"/>
  <c r="B620" i="15"/>
  <c r="B619" i="15"/>
  <c r="B618" i="15"/>
  <c r="B617" i="15"/>
  <c r="B616" i="15"/>
  <c r="B615" i="15"/>
  <c r="B614" i="15"/>
  <c r="B613" i="15"/>
  <c r="B612" i="15"/>
  <c r="B611" i="15"/>
  <c r="B610" i="15"/>
  <c r="B609" i="15"/>
  <c r="B474" i="15"/>
  <c r="B473" i="15"/>
  <c r="B472" i="15"/>
  <c r="B471" i="15"/>
  <c r="B470" i="15"/>
  <c r="B469" i="15"/>
  <c r="B468" i="15"/>
  <c r="B467" i="15"/>
  <c r="B466" i="15"/>
  <c r="B465" i="15"/>
  <c r="B464" i="15"/>
  <c r="B463" i="15"/>
  <c r="B462" i="15"/>
  <c r="B461" i="15"/>
  <c r="B460" i="15"/>
  <c r="B459" i="15"/>
  <c r="B458" i="15"/>
  <c r="B457" i="15"/>
  <c r="B456" i="15"/>
  <c r="B455" i="15"/>
  <c r="B454" i="15"/>
  <c r="B453" i="15"/>
  <c r="B452" i="15"/>
  <c r="B451" i="15"/>
  <c r="B450" i="15"/>
  <c r="B449" i="15"/>
  <c r="B448" i="15"/>
  <c r="B447" i="15"/>
  <c r="B446" i="15"/>
  <c r="B445" i="15"/>
  <c r="B444" i="15"/>
  <c r="B443" i="15"/>
  <c r="B442" i="15"/>
  <c r="B441" i="15"/>
  <c r="B440" i="15"/>
  <c r="B439" i="15"/>
  <c r="B438" i="15"/>
  <c r="B437" i="15"/>
  <c r="B436" i="15"/>
  <c r="B435" i="15"/>
  <c r="B434" i="15"/>
  <c r="B433" i="15"/>
  <c r="B432" i="15"/>
  <c r="B431" i="15"/>
  <c r="B430" i="15"/>
  <c r="B608" i="15"/>
  <c r="B607" i="15"/>
  <c r="B606" i="15"/>
  <c r="B605" i="15"/>
  <c r="B604" i="15"/>
  <c r="B603" i="15"/>
  <c r="B602" i="15"/>
  <c r="B601" i="15"/>
  <c r="B600" i="15"/>
  <c r="B599" i="15"/>
  <c r="B598" i="15"/>
  <c r="B597" i="15"/>
  <c r="B596" i="15"/>
  <c r="B595" i="15"/>
  <c r="B594" i="15"/>
  <c r="B593" i="15"/>
  <c r="B592" i="15"/>
  <c r="B591" i="15"/>
  <c r="B590" i="15"/>
  <c r="B589" i="15"/>
  <c r="B588" i="15"/>
  <c r="B587" i="15"/>
  <c r="B586" i="15"/>
  <c r="B585" i="15"/>
  <c r="B584" i="15"/>
  <c r="B583" i="15"/>
  <c r="B582" i="15"/>
  <c r="B581" i="15"/>
  <c r="B580" i="15"/>
  <c r="B579" i="15"/>
  <c r="B578" i="15"/>
  <c r="B577" i="15"/>
  <c r="B576" i="15"/>
  <c r="B575" i="15"/>
  <c r="B574" i="15"/>
  <c r="B573" i="15"/>
  <c r="B572" i="15"/>
  <c r="B571" i="15"/>
  <c r="B570" i="15"/>
  <c r="B569" i="15"/>
  <c r="B568" i="15"/>
  <c r="B567" i="15"/>
  <c r="B566" i="15"/>
  <c r="B565" i="15"/>
  <c r="B429" i="15"/>
  <c r="B428" i="15"/>
  <c r="B427" i="15"/>
  <c r="B426" i="15"/>
  <c r="B425" i="15"/>
  <c r="B424" i="15"/>
  <c r="B423" i="15"/>
  <c r="B422" i="15"/>
  <c r="B421" i="15"/>
  <c r="B420" i="15"/>
  <c r="B419" i="15"/>
  <c r="B418" i="15"/>
  <c r="B417" i="15"/>
  <c r="B416" i="15"/>
  <c r="B415" i="15"/>
  <c r="B414" i="15"/>
  <c r="B413" i="15"/>
  <c r="B412" i="15"/>
  <c r="B411" i="15"/>
  <c r="B410" i="15"/>
  <c r="B409" i="15"/>
  <c r="B408" i="15"/>
  <c r="B407" i="15"/>
  <c r="B406" i="15"/>
  <c r="B405" i="15"/>
  <c r="B404" i="15"/>
  <c r="B403" i="15"/>
  <c r="B402" i="15"/>
  <c r="B401" i="15"/>
  <c r="B400" i="15"/>
  <c r="B399" i="15"/>
  <c r="B398" i="15"/>
  <c r="B397" i="15"/>
  <c r="B396" i="15"/>
  <c r="B395" i="15"/>
  <c r="B394" i="15"/>
  <c r="B393" i="15"/>
  <c r="B392" i="15"/>
  <c r="B391" i="15"/>
  <c r="B390" i="15"/>
  <c r="B389" i="15"/>
  <c r="B388" i="15"/>
  <c r="B387" i="15"/>
  <c r="B386" i="15"/>
  <c r="B385" i="15"/>
  <c r="B698" i="15"/>
  <c r="B697" i="15"/>
  <c r="B695" i="15"/>
  <c r="B694" i="15"/>
  <c r="B693" i="15"/>
  <c r="B692" i="15"/>
  <c r="B691" i="15"/>
  <c r="B690" i="15"/>
  <c r="B689" i="15"/>
  <c r="B688" i="15"/>
  <c r="B687" i="15"/>
  <c r="B686" i="15"/>
  <c r="B685" i="15"/>
  <c r="B684" i="15"/>
  <c r="B683" i="15"/>
  <c r="B682" i="15"/>
  <c r="B681" i="15"/>
  <c r="B680" i="15"/>
  <c r="B679" i="15"/>
  <c r="B678" i="15"/>
  <c r="B677" i="15"/>
  <c r="B676" i="15"/>
  <c r="B675" i="15"/>
  <c r="B674" i="15"/>
  <c r="B673" i="15"/>
  <c r="B672" i="15"/>
  <c r="B671" i="15"/>
  <c r="B670" i="15"/>
  <c r="B669" i="15"/>
  <c r="B668" i="15"/>
  <c r="B667" i="15"/>
  <c r="B666" i="15"/>
  <c r="B665" i="15"/>
  <c r="B664" i="15"/>
  <c r="B663" i="15"/>
  <c r="B662" i="15"/>
  <c r="B661" i="15"/>
  <c r="B660" i="15"/>
  <c r="B659" i="15"/>
  <c r="B658" i="15"/>
  <c r="B657" i="15"/>
  <c r="B656" i="15"/>
  <c r="B655" i="15"/>
  <c r="B654" i="15"/>
  <c r="B653" i="15"/>
  <c r="B519" i="15"/>
  <c r="B518" i="15"/>
  <c r="B517" i="15"/>
  <c r="B516" i="15"/>
  <c r="B515" i="15"/>
  <c r="B514" i="15"/>
  <c r="B513" i="15"/>
  <c r="B512" i="15"/>
  <c r="B511" i="15"/>
  <c r="B510" i="15"/>
  <c r="B509" i="15"/>
  <c r="B508" i="15"/>
  <c r="B507" i="15"/>
  <c r="B506" i="15"/>
  <c r="B505" i="15"/>
  <c r="B504" i="15"/>
  <c r="B503" i="15"/>
  <c r="B502" i="15"/>
  <c r="B501" i="15"/>
  <c r="B500" i="15"/>
  <c r="B499" i="15"/>
  <c r="B498" i="15"/>
  <c r="B497" i="15"/>
  <c r="B496" i="15"/>
  <c r="B495" i="15"/>
  <c r="B494" i="15"/>
  <c r="B493" i="15"/>
  <c r="B492" i="15"/>
  <c r="B491" i="15"/>
  <c r="B490" i="15"/>
  <c r="B489" i="15"/>
  <c r="B488" i="15"/>
  <c r="B487" i="15"/>
  <c r="B486" i="15"/>
  <c r="B485" i="15"/>
  <c r="B484" i="15"/>
  <c r="B483" i="15"/>
  <c r="B482" i="15"/>
  <c r="B481" i="15"/>
  <c r="B480" i="15"/>
  <c r="B479" i="15"/>
  <c r="B478" i="15"/>
  <c r="B477" i="15"/>
  <c r="B476" i="15"/>
  <c r="B475" i="15"/>
  <c r="B384" i="15"/>
  <c r="B383" i="15"/>
  <c r="B382" i="15"/>
  <c r="B381" i="15"/>
  <c r="B380" i="15"/>
  <c r="B379" i="15"/>
  <c r="B378" i="15"/>
  <c r="B377" i="15"/>
  <c r="B376" i="15"/>
  <c r="B375" i="15"/>
  <c r="B374" i="15"/>
  <c r="B373" i="15"/>
  <c r="B372" i="15"/>
  <c r="B371" i="15"/>
  <c r="B370" i="15"/>
  <c r="B369" i="15"/>
  <c r="B368" i="15"/>
  <c r="B367" i="15"/>
  <c r="B366" i="15"/>
  <c r="B365" i="15"/>
  <c r="B364" i="15"/>
  <c r="B363" i="15"/>
  <c r="B362" i="15"/>
  <c r="B361" i="15"/>
  <c r="B360" i="15"/>
  <c r="B359" i="15"/>
  <c r="B358" i="15"/>
  <c r="B357" i="15"/>
  <c r="B356" i="15"/>
  <c r="B355" i="15"/>
  <c r="B354" i="15"/>
  <c r="B353" i="15"/>
  <c r="B352" i="15"/>
  <c r="B351" i="15"/>
  <c r="B350" i="15"/>
  <c r="B349" i="15"/>
  <c r="B348" i="15"/>
  <c r="B347" i="15"/>
  <c r="B346" i="15"/>
  <c r="B345" i="15"/>
  <c r="B344" i="15"/>
  <c r="B343" i="15"/>
  <c r="B342" i="15"/>
  <c r="B341" i="15"/>
  <c r="B340" i="15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3" i="16"/>
  <c r="B2" i="16"/>
  <c r="B267" i="15" l="1"/>
  <c r="B266" i="15"/>
  <c r="B265" i="15"/>
  <c r="B264" i="15"/>
  <c r="B263" i="15"/>
  <c r="B262" i="15"/>
  <c r="B261" i="15"/>
  <c r="B260" i="15"/>
  <c r="B259" i="15"/>
  <c r="B258" i="15"/>
  <c r="B257" i="15"/>
  <c r="B256" i="15"/>
  <c r="B339" i="15"/>
  <c r="B338" i="15"/>
  <c r="B337" i="15"/>
  <c r="B336" i="15"/>
  <c r="B335" i="15"/>
  <c r="B334" i="15"/>
  <c r="B333" i="15"/>
  <c r="B332" i="15"/>
  <c r="B331" i="15"/>
  <c r="B330" i="15"/>
  <c r="B329" i="15"/>
  <c r="B328" i="15"/>
  <c r="B327" i="15"/>
  <c r="B326" i="15"/>
  <c r="B325" i="15"/>
  <c r="B324" i="15"/>
  <c r="B323" i="15"/>
  <c r="B322" i="15"/>
  <c r="B321" i="15"/>
  <c r="B320" i="15"/>
  <c r="B319" i="15"/>
  <c r="B318" i="15"/>
  <c r="B317" i="15"/>
  <c r="B316" i="15"/>
  <c r="B315" i="15"/>
  <c r="B314" i="15"/>
  <c r="B313" i="15"/>
  <c r="B312" i="15"/>
  <c r="B311" i="15"/>
  <c r="B310" i="15"/>
  <c r="B309" i="15"/>
  <c r="B308" i="15"/>
  <c r="B307" i="15"/>
  <c r="B306" i="15"/>
  <c r="B305" i="15"/>
  <c r="B304" i="15"/>
  <c r="B303" i="15"/>
  <c r="B302" i="15"/>
  <c r="B301" i="15"/>
  <c r="B300" i="15"/>
  <c r="B299" i="15"/>
  <c r="B298" i="15"/>
  <c r="B297" i="15"/>
  <c r="B296" i="15"/>
  <c r="B295" i="15"/>
  <c r="B294" i="15"/>
  <c r="B293" i="15"/>
  <c r="B292" i="15"/>
  <c r="B291" i="15"/>
  <c r="B290" i="15"/>
  <c r="B289" i="15"/>
  <c r="B288" i="15"/>
  <c r="B287" i="15"/>
  <c r="B286" i="15"/>
  <c r="B285" i="15"/>
  <c r="B284" i="15"/>
  <c r="B283" i="15"/>
  <c r="B282" i="15"/>
  <c r="B281" i="15"/>
  <c r="B280" i="15"/>
  <c r="B279" i="15"/>
  <c r="B278" i="15"/>
  <c r="B277" i="15"/>
  <c r="B276" i="15"/>
  <c r="B275" i="15"/>
  <c r="B274" i="15"/>
  <c r="B273" i="15"/>
  <c r="B272" i="15"/>
  <c r="B271" i="15"/>
  <c r="B270" i="15"/>
  <c r="B269" i="15"/>
  <c r="B268" i="15"/>
  <c r="B244" i="15"/>
  <c r="B255" i="15"/>
  <c r="B254" i="15"/>
  <c r="B253" i="15"/>
  <c r="B252" i="15"/>
  <c r="B251" i="15"/>
  <c r="B250" i="15"/>
  <c r="B249" i="15"/>
  <c r="B248" i="15"/>
  <c r="B247" i="15"/>
  <c r="B246" i="15"/>
  <c r="B245" i="15"/>
  <c r="B243" i="15"/>
  <c r="B242" i="15"/>
  <c r="B241" i="15"/>
  <c r="B240" i="15"/>
  <c r="B227" i="15"/>
  <c r="B226" i="15"/>
  <c r="B225" i="15"/>
  <c r="B224" i="15"/>
  <c r="B215" i="15"/>
  <c r="B214" i="15"/>
  <c r="B213" i="15"/>
  <c r="B212" i="15"/>
  <c r="B203" i="15"/>
  <c r="B202" i="15"/>
  <c r="B201" i="15"/>
  <c r="B200" i="15"/>
  <c r="B191" i="15"/>
  <c r="B190" i="15"/>
  <c r="B189" i="15"/>
  <c r="B188" i="15"/>
  <c r="B179" i="15"/>
  <c r="B178" i="15"/>
  <c r="B177" i="15"/>
  <c r="B176" i="15"/>
  <c r="B167" i="15"/>
  <c r="B166" i="15"/>
  <c r="B165" i="15"/>
  <c r="B164" i="15"/>
  <c r="B155" i="15"/>
  <c r="B154" i="15"/>
  <c r="B153" i="15"/>
  <c r="B152" i="15"/>
  <c r="B175" i="15"/>
  <c r="B174" i="15"/>
  <c r="B173" i="15"/>
  <c r="B172" i="15"/>
  <c r="B171" i="15"/>
  <c r="B170" i="15"/>
  <c r="B169" i="15"/>
  <c r="B168" i="15"/>
  <c r="B239" i="15"/>
  <c r="B238" i="15"/>
  <c r="B237" i="15"/>
  <c r="B236" i="15"/>
  <c r="B235" i="15"/>
  <c r="B234" i="15"/>
  <c r="B233" i="15"/>
  <c r="B232" i="15"/>
  <c r="B231" i="15"/>
  <c r="B230" i="15"/>
  <c r="B229" i="15"/>
  <c r="B228" i="15"/>
  <c r="B223" i="15"/>
  <c r="B222" i="15"/>
  <c r="B221" i="15"/>
  <c r="B220" i="15"/>
  <c r="B219" i="15"/>
  <c r="B218" i="15"/>
  <c r="B217" i="15"/>
  <c r="B216" i="15"/>
  <c r="B211" i="15"/>
  <c r="B210" i="15"/>
  <c r="B209" i="15"/>
  <c r="B208" i="15"/>
  <c r="B207" i="15"/>
  <c r="B206" i="15"/>
  <c r="B205" i="15"/>
  <c r="B204" i="15"/>
  <c r="B199" i="15"/>
  <c r="B198" i="15"/>
  <c r="B197" i="15"/>
  <c r="B196" i="15"/>
  <c r="B195" i="15"/>
  <c r="B194" i="15"/>
  <c r="B193" i="15"/>
  <c r="B192" i="15"/>
  <c r="B135" i="15"/>
  <c r="B134" i="15"/>
  <c r="B133" i="15"/>
  <c r="B132" i="15"/>
  <c r="B131" i="15"/>
  <c r="B130" i="15"/>
  <c r="B129" i="15"/>
  <c r="B127" i="15"/>
  <c r="B126" i="15"/>
  <c r="B125" i="15"/>
  <c r="B124" i="15"/>
  <c r="B123" i="15"/>
  <c r="B122" i="15"/>
  <c r="B121" i="15"/>
  <c r="B120" i="15"/>
  <c r="B119" i="15"/>
  <c r="B118" i="15"/>
  <c r="B128" i="15"/>
  <c r="B117" i="15"/>
  <c r="B187" i="15"/>
  <c r="B186" i="15"/>
  <c r="B185" i="15"/>
  <c r="B184" i="15"/>
  <c r="B183" i="15"/>
  <c r="B182" i="15"/>
  <c r="B181" i="15"/>
  <c r="B180" i="15"/>
  <c r="B163" i="15"/>
  <c r="B162" i="15"/>
  <c r="B161" i="15"/>
  <c r="B160" i="15"/>
  <c r="B159" i="15"/>
  <c r="B158" i="15"/>
  <c r="B157" i="15"/>
  <c r="B156" i="15"/>
  <c r="B151" i="15" l="1"/>
  <c r="B150" i="15"/>
  <c r="B149" i="15"/>
  <c r="B148" i="15"/>
  <c r="B147" i="15"/>
  <c r="B146" i="15"/>
  <c r="B145" i="15"/>
  <c r="B144" i="15"/>
  <c r="B143" i="15"/>
  <c r="B142" i="15"/>
  <c r="B141" i="15"/>
  <c r="B140" i="15"/>
  <c r="B139" i="15"/>
  <c r="B138" i="15"/>
  <c r="B137" i="15"/>
  <c r="B136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3" i="15"/>
  <c r="B2" i="15"/>
  <c r="B116" i="15"/>
  <c r="B115" i="15"/>
  <c r="B114" i="15"/>
  <c r="B113" i="15"/>
  <c r="B112" i="15"/>
  <c r="B111" i="15"/>
  <c r="B110" i="15"/>
  <c r="B109" i="15"/>
  <c r="B108" i="15"/>
  <c r="B107" i="15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</calcChain>
</file>

<file path=xl/sharedStrings.xml><?xml version="1.0" encoding="utf-8"?>
<sst xmlns="http://schemas.openxmlformats.org/spreadsheetml/2006/main" count="10359" uniqueCount="3059">
  <si>
    <t xml:space="preserve"> Powiatowy Urząd Pracy
w ......................................................</t>
  </si>
  <si>
    <t xml:space="preserve"> Numer identyfikacyjny REGON</t>
  </si>
  <si>
    <t>1.1.  Struktura bezrobotnych</t>
  </si>
  <si>
    <t>Wyszczególnienie</t>
  </si>
  <si>
    <t>Bezrobotni zarejestrowani</t>
  </si>
  <si>
    <t>Bezrobotni, którzy podjęli pracę</t>
  </si>
  <si>
    <t>ogółem</t>
  </si>
  <si>
    <t>w miesiącu sprawozdawczym</t>
  </si>
  <si>
    <t>w końcu mies. sprawozdawczego</t>
  </si>
  <si>
    <t>razem</t>
  </si>
  <si>
    <t>kobiety</t>
  </si>
  <si>
    <t>Ogółem (w. 02+04)</t>
  </si>
  <si>
    <t>01</t>
  </si>
  <si>
    <t>z tego osoby</t>
  </si>
  <si>
    <t>poprzednio pracujące</t>
  </si>
  <si>
    <t>02</t>
  </si>
  <si>
    <t>w tym zwolnione z przyczyn dotyczących zakładu pracy</t>
  </si>
  <si>
    <t>03</t>
  </si>
  <si>
    <t>dotychczas niepracujące</t>
  </si>
  <si>
    <t>04</t>
  </si>
  <si>
    <t>Wybrane kategorie bezrobotnych (z ogółem)</t>
  </si>
  <si>
    <t>Zamieszkali na wsi</t>
  </si>
  <si>
    <t>05</t>
  </si>
  <si>
    <t>06</t>
  </si>
  <si>
    <t>Osoby w okresie do 12 miesięcy od dnia ukończenia nauki</t>
  </si>
  <si>
    <t>07</t>
  </si>
  <si>
    <t>08</t>
  </si>
  <si>
    <t xml:space="preserve">Cudzoziemcy </t>
  </si>
  <si>
    <t>09</t>
  </si>
  <si>
    <t xml:space="preserve">długotrwale bezrobotne </t>
  </si>
  <si>
    <t>X</t>
  </si>
  <si>
    <t xml:space="preserve">powyżej 50 roku życia </t>
  </si>
  <si>
    <t xml:space="preserve">niepełnosprawni </t>
  </si>
  <si>
    <t>Ogółem</t>
  </si>
  <si>
    <t>Kobiety</t>
  </si>
  <si>
    <t>z tego</t>
  </si>
  <si>
    <t>po raz pierwszy</t>
  </si>
  <si>
    <t xml:space="preserve">po raz kolejny </t>
  </si>
  <si>
    <t>po pracach interwencyjnych</t>
  </si>
  <si>
    <t>po robotach publicznych</t>
  </si>
  <si>
    <t>po stażu</t>
  </si>
  <si>
    <t>po odbyciu przygotowania zawodowego dorosłych</t>
  </si>
  <si>
    <t>po szkoleniu</t>
  </si>
  <si>
    <t>po pracach społecznie użytecznych</t>
  </si>
  <si>
    <t>z tego z przyczyn</t>
  </si>
  <si>
    <t xml:space="preserve">niesubsydiowanej </t>
  </si>
  <si>
    <t xml:space="preserve">prac interwencyjnych </t>
  </si>
  <si>
    <t xml:space="preserve">robót publicznych </t>
  </si>
  <si>
    <t xml:space="preserve">podjęcia działalności gospodarczej </t>
  </si>
  <si>
    <t>inne</t>
  </si>
  <si>
    <t xml:space="preserve">rozpoczęcia szkolenia </t>
  </si>
  <si>
    <t xml:space="preserve">rozpoczęcia stażu </t>
  </si>
  <si>
    <t>rozpoczęcia przygotowania zawodowego dorosłych</t>
  </si>
  <si>
    <t>niepotwierdzenia  gotowości do pracy</t>
  </si>
  <si>
    <t>dobrowolnej rezygnacji ze statusu bezrobotnego</t>
  </si>
  <si>
    <t xml:space="preserve">podjęcia nauki </t>
  </si>
  <si>
    <t>nabycia praw emerytalnych lub rentowych</t>
  </si>
  <si>
    <t>nabycia praw do świadczenia przedemerytalnego</t>
  </si>
  <si>
    <t>innych</t>
  </si>
  <si>
    <t>w tym zarejestrowani po raz pierwszy</t>
  </si>
  <si>
    <t>Razem</t>
  </si>
  <si>
    <t>w końcu miesiąca sprawozdawczego</t>
  </si>
  <si>
    <t>skierowane przez powiatowy urząd pracy</t>
  </si>
  <si>
    <t>z własnej inicjatywy</t>
  </si>
  <si>
    <t xml:space="preserve">   w tym z krajów EOG oraz Szwajcarii</t>
  </si>
  <si>
    <t>Polacy z prawem do zasiłku transferowego</t>
  </si>
  <si>
    <t>Zgłoszone w miesiącu sprawozdawczym</t>
  </si>
  <si>
    <t>z rubr. 1 dotyczące pracy</t>
  </si>
  <si>
    <t>subsydiowanej</t>
  </si>
  <si>
    <t>sezonowej</t>
  </si>
  <si>
    <t>z ogółem</t>
  </si>
  <si>
    <t>zatrudnienie lub inna praca zarobkowa</t>
  </si>
  <si>
    <t>staże</t>
  </si>
  <si>
    <t>przygotowanie zawodowe dorosłych</t>
  </si>
  <si>
    <t>prace społecznie użyteczne</t>
  </si>
  <si>
    <t xml:space="preserve">dla niepełnosprawnych </t>
  </si>
  <si>
    <t>W miesiącu sprawozdawczym</t>
  </si>
  <si>
    <t>W końcu miesiąca sprawozdawczego</t>
  </si>
  <si>
    <t>zakłady</t>
  </si>
  <si>
    <t>osoby</t>
  </si>
  <si>
    <t>Zgłoszenia zwolnień grupowych</t>
  </si>
  <si>
    <t>Zwolnienia grupowe</t>
  </si>
  <si>
    <t>Zwolnienia monitorowane</t>
  </si>
  <si>
    <t>Czas na przygotowanie danych do wypełnienia formularza (min)</t>
  </si>
  <si>
    <t>Czas na wypełnienie formularza (min)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</si>
  <si>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</si>
  <si>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</si>
  <si>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</si>
  <si>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</si>
  <si>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</si>
  <si>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</si>
  <si>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</si>
  <si>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</si>
  <si>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</si>
  <si>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</si>
  <si>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</si>
  <si>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w tym posiadający gospodarstwo rolne</t>
  </si>
  <si>
    <t>w miesiącu  sprawozdawczym</t>
  </si>
  <si>
    <t>z sektora publicznego</t>
  </si>
  <si>
    <t>w tym niewykorzystane dłużej niż 30 dni</t>
  </si>
  <si>
    <t>Ogółem wolne miejsca pracy i miejsca aktywizacji zawodowej (w.02+03)</t>
  </si>
  <si>
    <t>z sektora  publicznego</t>
  </si>
  <si>
    <t>z sektora prywatnego</t>
  </si>
  <si>
    <t>miejsca aktywizacji zawodowej</t>
  </si>
  <si>
    <t>do 30 roku życia</t>
  </si>
  <si>
    <t>posiadające co najmniej jedno dziecko do 6 roku życia</t>
  </si>
  <si>
    <t>posiadające co najmniej jedno dziecko niepełnosprawne do 18 roku życia</t>
  </si>
  <si>
    <t>pracy sezonowej</t>
  </si>
  <si>
    <t>podjęcie działalności gospodarczej</t>
  </si>
  <si>
    <t xml:space="preserve">w tym </t>
  </si>
  <si>
    <t xml:space="preserve">w tym w ramach bonu stażowego </t>
  </si>
  <si>
    <t>w tym w ramach bonu szkoleniowego</t>
  </si>
  <si>
    <t>w tym w ramach PAI</t>
  </si>
  <si>
    <t>podjęcia pracy poza miejscem zamieszkania w ramach bonu na zasiedlenie</t>
  </si>
  <si>
    <t>w tym w ramach bonu na zasiedlenie</t>
  </si>
  <si>
    <t xml:space="preserve">podjęcia pracy w ramach świadczenia aktywizacyjnego </t>
  </si>
  <si>
    <t>podjęcia pracy w ramach grantu na telepracę</t>
  </si>
  <si>
    <t>Bez kwalifikacji zawodowych</t>
  </si>
  <si>
    <t>Bez doświadczenia zawodowego</t>
  </si>
  <si>
    <t>w tym z prawem 
do zasiłku</t>
  </si>
  <si>
    <t>korzystające ze świadczeń z pomocy społecznej</t>
  </si>
  <si>
    <t>podjęcia pracy w ramach bonu zatrudnieniowego</t>
  </si>
  <si>
    <t>skierowania do agencji zatrudnienia w ramach zlecania 
działań aktywizacyjnych</t>
  </si>
  <si>
    <t>dla osób w okresie do 12 miesięcy 
od dnia ukończenia nauki</t>
  </si>
  <si>
    <t>podjęcia pracy w ramach dofinansowania wynagrodzenia za zatrudnienie skierowanego bezrobotnego powyżej
50 roku życia</t>
  </si>
  <si>
    <t>podjęcia pracy w ramach refundacji składek
na ubezpieczenia społeczne</t>
  </si>
  <si>
    <t xml:space="preserve">rozpoczęcia prac społecznie użytecznych  </t>
  </si>
  <si>
    <t xml:space="preserve">osiągnięcia wieku emerytalnego </t>
  </si>
  <si>
    <t xml:space="preserve">Osoby będące w szczególnej sytuacji 
na rynku pracy </t>
  </si>
  <si>
    <t xml:space="preserve">Kobiety, które nie podjęły zatrudnienia 
po urodzeniu dziecka </t>
  </si>
  <si>
    <t>podjęcia pracy w ramach refundacji kosztów 
zatrudnienia bezrobotnego</t>
  </si>
  <si>
    <t>odmowy bez uzasadnionej przyczyny przyjęcia propozycji odpowiedniej pracy lub innej formy pomocy, w tym w ramach PAI</t>
  </si>
  <si>
    <t>z wiersza 12</t>
  </si>
  <si>
    <t xml:space="preserve">w tym do 25 roku życia </t>
  </si>
  <si>
    <t>w ramach testu rynku pracy</t>
  </si>
  <si>
    <t>w tym 
do 25 roku życia</t>
  </si>
  <si>
    <t>długotrwale bezrobotni</t>
  </si>
  <si>
    <t>pow. 50 roku życia</t>
  </si>
  <si>
    <t>korzystajacy ze świadczeń z pomocy społecznej</t>
  </si>
  <si>
    <t>posiadający co najmniej jedno dziecko 
do 6 roku życia</t>
  </si>
  <si>
    <t>posiadający
co najmniej 
jedno dziecko niepełnosprawne
 do 18 roku życia</t>
  </si>
  <si>
    <t xml:space="preserve"> Czas pozostawania bez pracy 
w miesiącach</t>
  </si>
  <si>
    <t>do 1</t>
  </si>
  <si>
    <t>1–3</t>
  </si>
  <si>
    <t>3–6</t>
  </si>
  <si>
    <t>6–12</t>
  </si>
  <si>
    <t>12–24</t>
  </si>
  <si>
    <t xml:space="preserve">pow. 24 </t>
  </si>
  <si>
    <t>Wiek</t>
  </si>
  <si>
    <t>18–24</t>
  </si>
  <si>
    <t>25–34</t>
  </si>
  <si>
    <t>35–44</t>
  </si>
  <si>
    <t>45–54</t>
  </si>
  <si>
    <t>55–59</t>
  </si>
  <si>
    <t>60 lat i więcej</t>
  </si>
  <si>
    <t>Wykształcenie</t>
  </si>
  <si>
    <t>wyższe</t>
  </si>
  <si>
    <t>policealne i średnie zawodowe/branżowe</t>
  </si>
  <si>
    <t>średnie ogólnokształcące</t>
  </si>
  <si>
    <t>zasadnicze zawodowe/branżowe</t>
  </si>
  <si>
    <t>gimnazjalne/podstawowe i poniżej</t>
  </si>
  <si>
    <t>Staż pracy ogółem</t>
  </si>
  <si>
    <t>do 1 roku</t>
  </si>
  <si>
    <t>1–5</t>
  </si>
  <si>
    <t>5–10</t>
  </si>
  <si>
    <t>10–20</t>
  </si>
  <si>
    <t>20 –30</t>
  </si>
  <si>
    <t>30 lat i więcej</t>
  </si>
  <si>
    <t>bez stażu</t>
  </si>
  <si>
    <t>w tym</t>
  </si>
  <si>
    <t>Poszukujący pracy</t>
  </si>
  <si>
    <t xml:space="preserve">niepełno-sprawni </t>
  </si>
  <si>
    <t>w okresie do 12 miesięcy od dnia ukończenia nauki</t>
  </si>
  <si>
    <t>zamieszkali
 na wsi</t>
  </si>
  <si>
    <t>z prawem 
do zasiłku</t>
  </si>
  <si>
    <t xml:space="preserve">do 30 roku życia </t>
  </si>
  <si>
    <t>powyżej 50 roku życia</t>
  </si>
  <si>
    <t>do 25 roku życia</t>
  </si>
  <si>
    <t>Bezrobotni objęci aktywnymi formami przeciwdziałania bezrobociu</t>
  </si>
  <si>
    <t xml:space="preserve">w  miesiącu sprawozdawczym kończący udział w wybranej formie </t>
  </si>
  <si>
    <t xml:space="preserve">w końcu miesiąca sprawozdawczego biorący udział w wybranej formie </t>
  </si>
  <si>
    <t>w tym w ramach bonu stażowego</t>
  </si>
  <si>
    <t>w tym powyżej 60 roku życia</t>
  </si>
  <si>
    <t>Prace interwencyjne</t>
  </si>
  <si>
    <t>Roboty publiczne</t>
  </si>
  <si>
    <t>Szkolenie</t>
  </si>
  <si>
    <t>Staż</t>
  </si>
  <si>
    <t>Przygotowanie zawodowe dorosłych</t>
  </si>
  <si>
    <t>Prace społecznie użyteczne</t>
  </si>
  <si>
    <t xml:space="preserve">Świadczenie aktywizacyjne </t>
  </si>
  <si>
    <t>Grant na telepracę</t>
  </si>
  <si>
    <t xml:space="preserve">Refundacja składek 
na ubezpieczenie społeczne </t>
  </si>
  <si>
    <t xml:space="preserve">Dofinansowanie wynagrodzenia za zatrudnienie skierowanego bezrobotnego powyżej 50 roku życia </t>
  </si>
  <si>
    <t>Zakończyły określony w umowie okres prowadzenia działalności gospodarczej</t>
  </si>
  <si>
    <t xml:space="preserve">Osoby, które nabyły uprawnienie do dodatku 
aktywizacyjnego w wyniku podjęcia zatrudnienia </t>
  </si>
  <si>
    <t xml:space="preserve">Zarejestrowani jako cudzoziemcy z prawem do zasiłku </t>
  </si>
  <si>
    <t>Zarejestrowani jako cudzoziemcy bez prawa do zasiłku</t>
  </si>
  <si>
    <t>Bezrobotni według stanu w końcu miesiąca sprawozdawczego</t>
  </si>
  <si>
    <t>zamieszkali na wsi</t>
  </si>
  <si>
    <t>pozostający bez pracy powyżej 12 miesięcy od momentu zarejestrowania się</t>
  </si>
  <si>
    <t>z rubryki 6</t>
  </si>
  <si>
    <t>`</t>
  </si>
  <si>
    <t xml:space="preserve">   w tym niepełnosprawni niepozostający w zatrudnieniu</t>
  </si>
  <si>
    <t xml:space="preserve">Termin przekazania:
zgodnie z PBSSP 2021 r.           </t>
  </si>
  <si>
    <t>21</t>
  </si>
  <si>
    <t>22</t>
  </si>
  <si>
    <t>23</t>
  </si>
  <si>
    <t>24</t>
  </si>
  <si>
    <t>25</t>
  </si>
  <si>
    <t>Obowiązek przekazywania danych statystycznych wynika z art. 30  ust.1 pkt 3 ustawy z dnia 29 czerwca 1995 r. o statystyce
 publicznej (Dz. U. z 2020 r. poz. 443 i 1486) oraz rozporządzenie Rady Ministrów w sprawie programu badań statystycznych statystyki publicznej na rok 2021</t>
  </si>
  <si>
    <t>1.2.  Bilans bezrobotnych, w tym wybranych grup w szczególnej sytuacji na rynku pracy</t>
  </si>
  <si>
    <t>Bezrobotni zarejestrowani w miesiącu sprawozdawczym (w. 22+23)</t>
  </si>
  <si>
    <t xml:space="preserve">Osoby wyłączone z ewidencji bezrobotnych w miesiącu sprawozdawczym (w.31+48+50+52+53+55 do 63) </t>
  </si>
  <si>
    <t>podjęcia pracy w miesiącu  sprawozdawczym (w. 32+35)</t>
  </si>
  <si>
    <t>subsydiowanej (w.36+37+38+40 do 47)</t>
  </si>
  <si>
    <t>DZIAŁ 1. STRUKTURA I BILANS BEZROBOTNYCH</t>
  </si>
  <si>
    <t>1.3. Aktywne formy przeciwdziałania bezrobociu</t>
  </si>
  <si>
    <t>DZIAŁ 3. WOLNE MIEJSCA PRACY I MIEJSCA AKTYWIZACJI ZAWODOWEJ</t>
  </si>
  <si>
    <t xml:space="preserve">DZIAŁ 2. OSOBY POSZUKUJĄCE PRACY, OSOBY UPRAWNIONE DO DODATKU AKTYWIZACYJNEGO, CUDZOZIEMCY </t>
  </si>
  <si>
    <t xml:space="preserve">DZIAŁ 4. ZGŁOSZENIA ZWOLNIEŃ I ZWOLNIENIA GRUPOWE, ZWOLNIENIA MONITOROWANE </t>
  </si>
  <si>
    <t>DZIAŁ 5. STRUKTURA BEZROBOTNYCH WEDŁUG WYBRANYCH KATEGORII ORAZ POSZUKUJĄCYCH PRACY</t>
  </si>
  <si>
    <t>Liczba bezrobotnych będących w szczególnej sytuacji na rynku pracy</t>
  </si>
  <si>
    <t>1.1. Struktura bezrobotnych</t>
  </si>
  <si>
    <t xml:space="preserve"> z tego osoby</t>
  </si>
  <si>
    <t xml:space="preserve">   w tym zwolnione z przyczyn
   dotyczących zakładu pracy</t>
  </si>
  <si>
    <t>dotychczas nie pracujące</t>
  </si>
  <si>
    <t xml:space="preserve">   w tym posiadający
   gospodarstwo rolne</t>
  </si>
  <si>
    <t>Osoby w okresie do 12 miesięcy
od dnia ukończenia nauki</t>
  </si>
  <si>
    <t>Cudzoziemcy</t>
  </si>
  <si>
    <t>Kobiety, które nie podjęły zatrudnienia po urodzeniu dziecka</t>
  </si>
  <si>
    <t>Osoby w szczególnej sytuacji na rynku pracy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</si>
  <si>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</si>
  <si>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</si>
  <si>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</si>
  <si>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>Niepełnosprawni</t>
  </si>
  <si>
    <t>Do 30 roku
życia</t>
  </si>
  <si>
    <t>w tym do 25 roku
życia</t>
  </si>
  <si>
    <t>Powyżej 50 roku
życia</t>
  </si>
  <si>
    <t>Długotrwale 
bezrobotni</t>
  </si>
  <si>
    <t>Osoby bezrobotne</t>
  </si>
  <si>
    <t>zatrudnione przy pracach interwencyjnych</t>
  </si>
  <si>
    <t>zatrudnione przy robotach publicznych</t>
  </si>
  <si>
    <t>odbywające szkolenie</t>
  </si>
  <si>
    <t>w ramach bonu szkoleniowego</t>
  </si>
  <si>
    <t>odbywające staż</t>
  </si>
  <si>
    <t>odbywające przygotowanie zawodowe dorosłych</t>
  </si>
  <si>
    <t>odbywające prace społecznie użyteczne</t>
  </si>
  <si>
    <t xml:space="preserve">zatrudnione w ramach świadczenia aktywizacyjnego </t>
  </si>
  <si>
    <t>zatrudnione w ramach grantu na telepracę</t>
  </si>
  <si>
    <t xml:space="preserve">zatrudnione w ramach  refundacji składek na ubezpieczenie społeczne </t>
  </si>
  <si>
    <t xml:space="preserve">zatrudnione w ramach dofinansowania wynagrodzenia za zatrudnienie skierowanego bezrobotnego powyżej 50 roku życia </t>
  </si>
  <si>
    <t>Osoby uprawnione w końcu miesiąca sprawozdawczego
do otrzymania dodatku aktywizacyjnego</t>
  </si>
  <si>
    <t>skierowane przez PUP</t>
  </si>
  <si>
    <t>Zarejestrowane jako cudzoziemcy z prawem do zasiłku</t>
  </si>
  <si>
    <t xml:space="preserve">          w tym z krajów EOG oraz Szwjcarii</t>
  </si>
  <si>
    <t>Zarejestrowane jako cudzoziemcy bez prawa do zasiłku</t>
  </si>
  <si>
    <t>Z prawem
do zasiłku</t>
  </si>
  <si>
    <t>Zamieszkali
na wsi</t>
  </si>
  <si>
    <t>Lp.</t>
  </si>
  <si>
    <t>Warunek</t>
  </si>
  <si>
    <t>Dział</t>
  </si>
  <si>
    <t>Porównanie</t>
  </si>
  <si>
    <t>część</t>
  </si>
  <si>
    <t>w01</t>
  </si>
  <si>
    <t>k1&gt;=k2</t>
  </si>
  <si>
    <t>w02</t>
  </si>
  <si>
    <t>w03</t>
  </si>
  <si>
    <t>w04</t>
  </si>
  <si>
    <t>w05</t>
  </si>
  <si>
    <t>w06</t>
  </si>
  <si>
    <t>w07</t>
  </si>
  <si>
    <t>w08</t>
  </si>
  <si>
    <t>w09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</si>
  <si>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</si>
  <si>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</si>
  <si>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</si>
  <si>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</si>
  <si>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</si>
  <si>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</si>
  <si>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</si>
  <si>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</si>
  <si>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</si>
  <si>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</si>
  <si>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</si>
  <si>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k3&gt;=k4</t>
  </si>
  <si>
    <t>k5&gt;=k6</t>
  </si>
  <si>
    <t>k5&gt;=k7</t>
  </si>
  <si>
    <t>k7&gt;=k8</t>
  </si>
  <si>
    <t>k6&gt;=k8</t>
  </si>
  <si>
    <t>w01=w02+w04</t>
  </si>
  <si>
    <t>k1</t>
  </si>
  <si>
    <t>k2</t>
  </si>
  <si>
    <t>k3</t>
  </si>
  <si>
    <t>k4</t>
  </si>
  <si>
    <t>k5</t>
  </si>
  <si>
    <t>k6</t>
  </si>
  <si>
    <t>k7</t>
  </si>
  <si>
    <t>k8</t>
  </si>
  <si>
    <t>w02&gt;=w03</t>
  </si>
  <si>
    <t>w01&gt;=w05</t>
  </si>
  <si>
    <t>w01&gt;=w07</t>
  </si>
  <si>
    <t>w01&gt;=w08</t>
  </si>
  <si>
    <t>w01&gt;=w09</t>
  </si>
  <si>
    <t>w01&gt;=w10</t>
  </si>
  <si>
    <t>w01&gt;=w11</t>
  </si>
  <si>
    <t>w01&gt;=w12</t>
  </si>
  <si>
    <t>1.2.  Bilans bezrobotnych, w tym wybranych grup w szczególnej sytuacji
na rynku pracy</t>
  </si>
  <si>
    <t>k5-k6&gt;=k7-k8</t>
  </si>
  <si>
    <t>błąd uznaniowy</t>
  </si>
  <si>
    <t>w05&gt;=w06</t>
  </si>
  <si>
    <t>k1-k2</t>
  </si>
  <si>
    <t>k3-k4</t>
  </si>
  <si>
    <t>k5-k6</t>
  </si>
  <si>
    <t>k7-k8</t>
  </si>
  <si>
    <t>w12&gt;=w13</t>
  </si>
  <si>
    <t>w12&gt;=w15</t>
  </si>
  <si>
    <t>w12&gt;=w16</t>
  </si>
  <si>
    <t>w12&gt;=w17</t>
  </si>
  <si>
    <t>w12&gt;=w18</t>
  </si>
  <si>
    <t>w12&gt;=w19</t>
  </si>
  <si>
    <t>w12&gt;=w20</t>
  </si>
  <si>
    <t>w13&gt;=w14</t>
  </si>
  <si>
    <t>Opis</t>
  </si>
  <si>
    <t>Uwagi</t>
  </si>
  <si>
    <t>Bezrobotni poprzednio pracujący</t>
  </si>
  <si>
    <t>Bezrobotni zwolnieni z przyczyn dotyczących zakładu pracy</t>
  </si>
  <si>
    <t>Bezrobotni dotychczas nie pracujący</t>
  </si>
  <si>
    <t>Bezrobotni posiadający gospodarstwo rolne</t>
  </si>
  <si>
    <t>Po sprawdzeniu uznać</t>
  </si>
  <si>
    <t>Bezrobotni w okresie do 12 miesięcy od dnia ukończenia nauki</t>
  </si>
  <si>
    <t>Bezrobotni cudzoziemcy</t>
  </si>
  <si>
    <t>Bezrobotni bez kwalifikacji zawodowych</t>
  </si>
  <si>
    <t>Bezrobotni bez doświadczenia zawodowego</t>
  </si>
  <si>
    <t>Bezrobotni w szczególnej sytuacji na rynku pracy</t>
  </si>
  <si>
    <t>Bezrobotni korzystający z pomocy społecznej</t>
  </si>
  <si>
    <t>Bezrobotni posiadający co najmniej jedno dziecko do 6 roku życia</t>
  </si>
  <si>
    <t>Bezrobotni posiadający co najmniej jedno dziecko niepełnosprawne do 18 roku życia</t>
  </si>
  <si>
    <t>Niepełnosprawni bezrobotni</t>
  </si>
  <si>
    <t>Bezrobotne kobiety poprzednio pracujące</t>
  </si>
  <si>
    <t>Bezrobotne kobiety zwolnione z przyczyn dotyczących zakładu pracy</t>
  </si>
  <si>
    <t>Bezrobotne kobiety dotychczas nie pracujące</t>
  </si>
  <si>
    <t>Bezrobotne kobiety posiadające gospodarstwo rolne</t>
  </si>
  <si>
    <t>Bezrobotne kobiety w okresie do 12 miesięcy od dnia ukończenia nauki</t>
  </si>
  <si>
    <t>Bezrobotne cudzoziemki</t>
  </si>
  <si>
    <t>Bezrobotne kobiety bez kwalifikacji zawodowych</t>
  </si>
  <si>
    <t>Bezrobotne kobiety bez doświadczenia zawodowego</t>
  </si>
  <si>
    <t xml:space="preserve">Kobiety, które nie podjęły zatrudnienia po urodzeniu dziecka </t>
  </si>
  <si>
    <t>Bezrobotne kobiety w szczególnej sytuacji na rynku pracy</t>
  </si>
  <si>
    <t>Bezrobotne kobiety korzystające z pomocy społecznej</t>
  </si>
  <si>
    <t>Bezrobotne kobiety posiadające co najmniej jedno dziecko do 6 roku życia</t>
  </si>
  <si>
    <t>Bezrobotne kobiety posiadające co najmniej jedno dziecko niepełnosprawne do 18 roku życia</t>
  </si>
  <si>
    <t>Niepełnosprawne bezrobotne</t>
  </si>
  <si>
    <t>Bezrobotni ogółem</t>
  </si>
  <si>
    <t>Bezrobotne kobiety</t>
  </si>
  <si>
    <t>Bezrobotni zamieszkali na wsi</t>
  </si>
  <si>
    <t>Bezrobotne kobiety zamieszkałe na wsi</t>
  </si>
  <si>
    <t>Bezrobotni z prawem do zasiłku</t>
  </si>
  <si>
    <t>Bezrobotne z prawem do zasiłku</t>
  </si>
  <si>
    <t>Bezrobotni do 30 roku życia</t>
  </si>
  <si>
    <t>Bezrobotne kobiety do 30 roku życia</t>
  </si>
  <si>
    <t>Bezrobotni do 25 roku życia</t>
  </si>
  <si>
    <t>Bezrobotne kobiety do 25 roku życia</t>
  </si>
  <si>
    <t>Bezrobotni powyżej 50 roku życia</t>
  </si>
  <si>
    <t>Bezrobotne kobiety powyżej 50 roku życia</t>
  </si>
  <si>
    <t>Długotrwale bezrobotni</t>
  </si>
  <si>
    <t>Długotrwale bezrobotne</t>
  </si>
  <si>
    <t>Zatrudnieni przy robotach publicznych</t>
  </si>
  <si>
    <t>Odbywający szkolenie</t>
  </si>
  <si>
    <t>Odbywający staż</t>
  </si>
  <si>
    <t>Odbywający przygotowanie zawodowe dorosłych</t>
  </si>
  <si>
    <t>Odbywające prace społecznie użyteczne</t>
  </si>
  <si>
    <t xml:space="preserve">Zatrudnieni w ramach świadczenia aktywizacyjnego </t>
  </si>
  <si>
    <t>Zatrudnieni w ramach grantu na telepracę</t>
  </si>
  <si>
    <t xml:space="preserve">Zatrudnieni w ramach  refundacji składek na ubezpieczenie społeczne </t>
  </si>
  <si>
    <t>Zatrudnione przy pracach interwencyjnych</t>
  </si>
  <si>
    <t>Zatrudnione przy robotach publicznych</t>
  </si>
  <si>
    <t>Odbywające szkolenie</t>
  </si>
  <si>
    <t>Odbywające staż</t>
  </si>
  <si>
    <t>Odbywające przygotowanie zawodowe dorosłych</t>
  </si>
  <si>
    <t xml:space="preserve">Zatrudnione w ramach świadczenia aktywizacyjnego </t>
  </si>
  <si>
    <t>Zatrudnione w ramach grantu na telepracę</t>
  </si>
  <si>
    <t xml:space="preserve">Zatrudnione w ramach  refundacji składek na ubezpieczenie społeczne </t>
  </si>
  <si>
    <t xml:space="preserve">Zatrudnione w ramach dofinansowania wynagrodzenia za zatrudnienie skierowanego bezrobotnego powyżej 50 roku życia </t>
  </si>
  <si>
    <t>Kobiety poszukujace pracy</t>
  </si>
  <si>
    <t>Bezrobotni uprawnieni do otrzymania dodatku aktywizacyjnego - skierowane z PUP</t>
  </si>
  <si>
    <t>Bezrobotni uprawnieni do otrzymania dodatku aktywizacyjnego - z własnej inicjatywy</t>
  </si>
  <si>
    <t>Cudzoziemcy z prawem do zasiłku</t>
  </si>
  <si>
    <t>Cudzoziemcy z prawem do zasiłku z krajów EOG oraz Szwjcarii</t>
  </si>
  <si>
    <t>Cudzoziemcy bez prawa do zasiłku</t>
  </si>
  <si>
    <t>Cudzoziemcy bez prawa do zasiłku z krajów EOG oraz Szwjcarii</t>
  </si>
  <si>
    <t>Bezrobotne uprawnione do otrzymania dodatku aktywizacyjnego - skierowane z PUP</t>
  </si>
  <si>
    <t>Bezrobotne uprawnione do otrzymania dodatku aktywizacyjnego - z własnej inicjatywy</t>
  </si>
  <si>
    <t>Cudzoziemki z prawem do zasiłku</t>
  </si>
  <si>
    <t>Cudzoziemki z prawem do zasiłku z krajów EOG oraz Szwjcarii</t>
  </si>
  <si>
    <t>Cudzoziemki bez prawa do zasiłku</t>
  </si>
  <si>
    <t>Cudzoziemki bez prawa do zasiłku z krajów EOG oraz Szwjcarii</t>
  </si>
  <si>
    <t>Polki z prawem do zasiłku transferowego</t>
  </si>
  <si>
    <t>w21</t>
  </si>
  <si>
    <t>w22</t>
  </si>
  <si>
    <t>w23</t>
  </si>
  <si>
    <t>w24</t>
  </si>
  <si>
    <t>w25</t>
  </si>
  <si>
    <t>w26</t>
  </si>
  <si>
    <t>w27</t>
  </si>
  <si>
    <t>w28</t>
  </si>
  <si>
    <t>w29</t>
  </si>
  <si>
    <t>w30</t>
  </si>
  <si>
    <t>w31</t>
  </si>
  <si>
    <t>w32</t>
  </si>
  <si>
    <t>w33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</si>
  <si>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</si>
  <si>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</si>
  <si>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</si>
  <si>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</si>
  <si>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</si>
  <si>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</si>
  <si>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</si>
  <si>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</si>
  <si>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</si>
  <si>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</si>
  <si>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</si>
  <si>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w45</t>
  </si>
  <si>
    <t>w46</t>
  </si>
  <si>
    <t>w47</t>
  </si>
  <si>
    <t>w48</t>
  </si>
  <si>
    <t>w49</t>
  </si>
  <si>
    <t>w50</t>
  </si>
  <si>
    <t>w51</t>
  </si>
  <si>
    <t>w52</t>
  </si>
  <si>
    <t>w53</t>
  </si>
  <si>
    <t>w54</t>
  </si>
  <si>
    <t>w55</t>
  </si>
  <si>
    <t>w56</t>
  </si>
  <si>
    <t>w57</t>
  </si>
  <si>
    <t>w58</t>
  </si>
  <si>
    <t>w59</t>
  </si>
  <si>
    <t>w60</t>
  </si>
  <si>
    <t>w61</t>
  </si>
  <si>
    <t>w62</t>
  </si>
  <si>
    <t>w63</t>
  </si>
  <si>
    <t>w64</t>
  </si>
  <si>
    <t>w65</t>
  </si>
  <si>
    <t>k1&gt;=k3</t>
  </si>
  <si>
    <t>k1&gt;=k5</t>
  </si>
  <si>
    <t>w66</t>
  </si>
  <si>
    <t>k2&gt;=k4</t>
  </si>
  <si>
    <t>k2&gt;=k6</t>
  </si>
  <si>
    <t>k1-k2&gt;=k3-k4</t>
  </si>
  <si>
    <t>k1-k2&gt;=k5-k6</t>
  </si>
  <si>
    <t>k1&gt;=k7</t>
  </si>
  <si>
    <t>k1&gt;=k11</t>
  </si>
  <si>
    <t>k1&gt;=k13</t>
  </si>
  <si>
    <t>k1=k7</t>
  </si>
  <si>
    <t>k1-k2&gt;=k7-k8</t>
  </si>
  <si>
    <t>k2&gt;=k8</t>
  </si>
  <si>
    <t>k2=k8</t>
  </si>
  <si>
    <t>k1-k2=k7-k8</t>
  </si>
  <si>
    <t>k7&gt;=k9</t>
  </si>
  <si>
    <t>k8&gt;=k10</t>
  </si>
  <si>
    <t>k7-k8&gt;=k9-10</t>
  </si>
  <si>
    <t>k9&gt;=k10</t>
  </si>
  <si>
    <t>k1=k11</t>
  </si>
  <si>
    <t>k2&gt;=k12</t>
  </si>
  <si>
    <t>k2=k12</t>
  </si>
  <si>
    <t>k11&gt;=k12</t>
  </si>
  <si>
    <t>k1-k2&gt;=k11-k12</t>
  </si>
  <si>
    <t>k1-k2=k11-k12</t>
  </si>
  <si>
    <t>k2&gt;=k14</t>
  </si>
  <si>
    <t>k13&gt;=k14</t>
  </si>
  <si>
    <t>k1-k2&gt;=k13-k14</t>
  </si>
  <si>
    <t>k1&gt;=k7+k11</t>
  </si>
  <si>
    <t>k2&gt;=k8+k12</t>
  </si>
  <si>
    <t>w21=w22+w23</t>
  </si>
  <si>
    <t>k9</t>
  </si>
  <si>
    <t>k10</t>
  </si>
  <si>
    <t>k11</t>
  </si>
  <si>
    <t>k12</t>
  </si>
  <si>
    <t>w21=w23</t>
  </si>
  <si>
    <t>k13</t>
  </si>
  <si>
    <t>k14</t>
  </si>
  <si>
    <t>w21&gt;=w24</t>
  </si>
  <si>
    <t>w21&gt;=w25</t>
  </si>
  <si>
    <t>w21&gt;=w26</t>
  </si>
  <si>
    <t>w21&gt;=w27</t>
  </si>
  <si>
    <t>w21&gt;=w28</t>
  </si>
  <si>
    <t>w21&gt;=w29</t>
  </si>
  <si>
    <t>w30=w31+w48+w50+w52+w53+w55+w56+w57+w58+w59+w60+w61+w62+w63</t>
  </si>
  <si>
    <t>w31=w32+w35</t>
  </si>
  <si>
    <t>w32&gt;=w33</t>
  </si>
  <si>
    <t>k9-k10</t>
  </si>
  <si>
    <t>k11-k12</t>
  </si>
  <si>
    <t>k13-k14</t>
  </si>
  <si>
    <t>w32&gt;=w34</t>
  </si>
  <si>
    <t>w35=w36+w37+w38+w40+w41+w42+w43+w44+w45+w47</t>
  </si>
  <si>
    <t>w35=w36+w37+w38+w40+w41+w42+w43+w44+w45+w46+w47</t>
  </si>
  <si>
    <t>w35=w36+w37+w38+w40+w43+w44+w46+w47</t>
  </si>
  <si>
    <t>w48&gt;=w49</t>
  </si>
  <si>
    <t>w38&gt;=w39</t>
  </si>
  <si>
    <t>w50&gt;=w51</t>
  </si>
  <si>
    <t>w53&gt;=w54</t>
  </si>
  <si>
    <t>w65&gt;=w66</t>
  </si>
  <si>
    <t>cz. 1.2. w21 k1=cz. 1.1. w01 k1</t>
  </si>
  <si>
    <t>cz. 1.2. w21 k2=cz. 1.1. w01 k2</t>
  </si>
  <si>
    <t>cz. 1.2. w21 k3=cz. 1.1. w05 k1</t>
  </si>
  <si>
    <t>cz. 1.2. w21 k4=cz. 1.1. w05 k2</t>
  </si>
  <si>
    <t>cz. 1.2. w21 k7=cz. 1.1. w13 k1</t>
  </si>
  <si>
    <t>cz. 1.2. w21 k8=cz. 1.1. w13 k2</t>
  </si>
  <si>
    <t>cz. 1.2. w21 k9=cz. 1.1. w14 k1</t>
  </si>
  <si>
    <t>cz. 1.2. w21 k10=cz. 1.1. w14 k2</t>
  </si>
  <si>
    <t>cz. 1.2. w21 k11=cz. 1.1. w16 k1</t>
  </si>
  <si>
    <t>cz. 1.2. w21 k12=cz. 1.1. w16 k2</t>
  </si>
  <si>
    <t>cz. 1.2. w21 k13=cz. 1.1. w15 k1</t>
  </si>
  <si>
    <t>cz. 1.2. w21 k14=cz. 1.1. w15 k2</t>
  </si>
  <si>
    <t>cz. 1.2. w31 k3=cz. 1.1. w01 k3</t>
  </si>
  <si>
    <t>cz. 1.2. w31 k3=cz. 1.1. w05 k3</t>
  </si>
  <si>
    <t>cz. 1.2. w31 k7=cz. 1.1. w13 k3</t>
  </si>
  <si>
    <t>cz. 1.2. w31 k9=cz. 1.1. w14 k3</t>
  </si>
  <si>
    <t>cz. 1.2. w31 k4=cz. 1.1. w01 k4</t>
  </si>
  <si>
    <t>cz. 1.2. w31 k4=cz. 1.1. w05 k4</t>
  </si>
  <si>
    <t>cz. 1.2. w31 k8=cz. 1.1. w13 k4</t>
  </si>
  <si>
    <t>cz. 1.2. w31 k10=cz. 1.1. w14 k4</t>
  </si>
  <si>
    <t>cz. 1.2. w31 k11=cz. 1.1. w16 k3</t>
  </si>
  <si>
    <t>cz. 1.2. w31 k12=cz. 1.1. w16 k4</t>
  </si>
  <si>
    <t>cz. 1.2. w31 k13=cz. 1.1. w15 k3</t>
  </si>
  <si>
    <t>cz. 1.2. w31 k14=cz. 1.1. w15 k4</t>
  </si>
  <si>
    <t>cz. 1.2. w65 k5=cz. 1.1. w01 k7</t>
  </si>
  <si>
    <t>cz. 1.2. w65 k7=cz. 1.1. w13 k5</t>
  </si>
  <si>
    <t>cz. 1.2. w65 k9=cz. 1.1. w14 k5</t>
  </si>
  <si>
    <t>cz. 1.2. w65 k11=cz. 1.1. w16 k5</t>
  </si>
  <si>
    <t>cz. 1.2. w65 k13=cz. 1.1. w15 k5</t>
  </si>
  <si>
    <t>cz. 1.2. w65 k8=cz. 1.1. w13 k6</t>
  </si>
  <si>
    <t>cz. 1.2. w65 k10=cz. 1.1. w14 k6</t>
  </si>
  <si>
    <t>cz. 1.2. w65 k12=cz. 1.1. w16 k6</t>
  </si>
  <si>
    <t>cz. 1.2. w65 k14=cz. 1.1. w15 k6</t>
  </si>
  <si>
    <t>cz. 1.2. w65 k1=cz. 1.1. w01 k5</t>
  </si>
  <si>
    <t>cz. 1.2. w65 k2=cz. 1.1. w01 k6</t>
  </si>
  <si>
    <t>cz. 1.2. w65 k3=cz. 1.1. w05 k5</t>
  </si>
  <si>
    <t>cz. 1.2. w65 k4=cz. 1.1. w05 k6</t>
  </si>
  <si>
    <t>cz. 1.2. w65 k6=cz. 1.1. w01 k8</t>
  </si>
  <si>
    <t>Zatrudnieni przy pracach interwencyjnych</t>
  </si>
  <si>
    <t>1.1.</t>
  </si>
  <si>
    <t>1.2.</t>
  </si>
  <si>
    <t>1.2. a 1.1.</t>
  </si>
  <si>
    <t>1.3.</t>
  </si>
  <si>
    <t>w67</t>
  </si>
  <si>
    <t>w68</t>
  </si>
  <si>
    <t>w69</t>
  </si>
  <si>
    <t>w70</t>
  </si>
  <si>
    <t>w71</t>
  </si>
  <si>
    <t>w72</t>
  </si>
  <si>
    <t>w73</t>
  </si>
  <si>
    <t>w74</t>
  </si>
  <si>
    <t>w75</t>
  </si>
  <si>
    <t>w76</t>
  </si>
  <si>
    <t>w77</t>
  </si>
  <si>
    <t>w78</t>
  </si>
  <si>
    <t>w79</t>
  </si>
  <si>
    <t>w80</t>
  </si>
  <si>
    <t>w81</t>
  </si>
  <si>
    <t>w69&gt;=w70</t>
  </si>
  <si>
    <t>w71&gt;=w72</t>
  </si>
  <si>
    <t>w74&gt;=w75</t>
  </si>
  <si>
    <t>w79&gt;=w80</t>
  </si>
  <si>
    <t>w03&gt;=w04</t>
  </si>
  <si>
    <t>w08&gt;=w09</t>
  </si>
  <si>
    <t>w ramach bonu szkoleniowego kobiety</t>
  </si>
  <si>
    <t>w ramach bonu szkoleniowego ogółem</t>
  </si>
  <si>
    <t>w tym w ramach bonu stażowego ogółem</t>
  </si>
  <si>
    <t>w tym w ramach bonu stażowego kobiety</t>
  </si>
  <si>
    <t>Odbywający prace społecznie użyteczne</t>
  </si>
  <si>
    <t>w tym w ramach PAI ogółem</t>
  </si>
  <si>
    <t>w tym w ramach PAI kobiety</t>
  </si>
  <si>
    <t xml:space="preserve">   w tym niepełnosprawne niepozostające w zatrudnieniu kobiety</t>
  </si>
  <si>
    <t>Dane z końca poprzedniego roku</t>
  </si>
  <si>
    <t>Bezrobotni według stanu w końcu poprzedniego roku sprawozdawczego</t>
  </si>
  <si>
    <t>k1=k2</t>
  </si>
  <si>
    <t>k1&gt;=k4</t>
  </si>
  <si>
    <t>k1&gt;=k6</t>
  </si>
  <si>
    <t>w01=w02+w03</t>
  </si>
  <si>
    <t>w01=w02</t>
  </si>
  <si>
    <t>w03=w04+w05+w06</t>
  </si>
  <si>
    <t>w1&gt;=w07</t>
  </si>
  <si>
    <t>w1&gt;=w08</t>
  </si>
  <si>
    <t>w1&gt;=w09</t>
  </si>
  <si>
    <t>k1-k3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</si>
  <si>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</si>
  <si>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</si>
  <si>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</si>
  <si>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</si>
  <si>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</si>
  <si>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</si>
  <si>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</si>
  <si>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</si>
  <si>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</si>
  <si>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</si>
  <si>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</si>
  <si>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</si>
  <si>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</si>
  <si>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</si>
  <si>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</si>
  <si>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</si>
  <si>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</si>
  <si>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</si>
  <si>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</si>
  <si>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</si>
  <si>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</si>
  <si>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</si>
  <si>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</si>
  <si>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</si>
  <si>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</si>
  <si>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</si>
  <si>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</si>
  <si>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</si>
  <si>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</si>
  <si>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</si>
  <si>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</si>
  <si>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</si>
  <si>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</si>
  <si>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</si>
  <si>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</si>
  <si>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</si>
  <si>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</si>
  <si>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</si>
  <si>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</si>
  <si>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</si>
  <si>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</si>
  <si>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</si>
  <si>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</si>
  <si>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</si>
  <si>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</si>
  <si>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</si>
  <si>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</si>
  <si>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</si>
  <si>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</si>
  <si>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</si>
  <si>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</si>
  <si>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</si>
  <si>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</si>
  <si>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</si>
  <si>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</si>
  <si>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</si>
  <si>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</si>
  <si>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</si>
  <si>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</si>
  <si>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</si>
  <si>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</si>
  <si>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</si>
  <si>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</si>
  <si>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</si>
  <si>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</si>
  <si>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</si>
  <si>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</si>
  <si>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</si>
  <si>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</si>
  <si>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</si>
  <si>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</si>
  <si>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</si>
  <si>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</si>
  <si>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</si>
  <si>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</si>
  <si>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</si>
  <si>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</si>
  <si>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</si>
  <si>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</si>
  <si>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</si>
  <si>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</si>
  <si>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</si>
  <si>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</si>
  <si>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</si>
  <si>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</si>
  <si>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k1&lt;=k2</t>
  </si>
  <si>
    <t>k3&lt;=k4</t>
  </si>
  <si>
    <t>k5&lt;=k6</t>
  </si>
  <si>
    <t>k7&lt;=k8</t>
  </si>
  <si>
    <t>k6&gt;=k7</t>
  </si>
  <si>
    <t>k6&gt;=k9</t>
  </si>
  <si>
    <t>k6&gt;=k10</t>
  </si>
  <si>
    <t>k6&gt;=k11</t>
  </si>
  <si>
    <t>k6&gt;=k12</t>
  </si>
  <si>
    <t>k6&gt;=k13</t>
  </si>
  <si>
    <t>k6&gt;=k14</t>
  </si>
  <si>
    <t>w01=w02+w03+w04+w05+w06+w07</t>
  </si>
  <si>
    <t>k15</t>
  </si>
  <si>
    <t>w01=w06+w07</t>
  </si>
  <si>
    <t>w01=w02+w03+w04+w05</t>
  </si>
  <si>
    <t>w01=w08+w09+w10+w11+w12+w13</t>
  </si>
  <si>
    <t>w01=w08+w09+w10+w11+w12</t>
  </si>
  <si>
    <t>w01=w08+w09</t>
  </si>
  <si>
    <t>w01=w08</t>
  </si>
  <si>
    <t>w01=w11+w12+w13</t>
  </si>
  <si>
    <t>w01=w14+w15+w16+w17+w18</t>
  </si>
  <si>
    <t>w01=w19+w20+w21+w22+w23+w24+w25</t>
  </si>
  <si>
    <t>w01=w19+w20+w21+w22+w25</t>
  </si>
  <si>
    <t>w01=w19+w20+w21+w25</t>
  </si>
  <si>
    <t>w01&gt;=w08+w09+w10+w11+w12+w13</t>
  </si>
  <si>
    <t>dz. 5 a dz. 1 cz. 1.1.</t>
  </si>
  <si>
    <t>dz. 5 w01 k1=dz. 1 cz.1.1. w01 k5</t>
  </si>
  <si>
    <t>dz. 5 w01 k2=dz. 1 cz.1.1. w01 k6</t>
  </si>
  <si>
    <t>dz. 5 w01 k3=dz. 1 cz.1.1. w05 k5</t>
  </si>
  <si>
    <t>dz. 5 w01 k4=dz. 1 cz.1.1. w07 k5</t>
  </si>
  <si>
    <t>dz. 5 w01 k6=dz. 1 cz.1.1. w12 k5</t>
  </si>
  <si>
    <t>dz. 5 w01 k7=dz. 1 cz.1.1. w13 k5</t>
  </si>
  <si>
    <t>dz. 5 w01 k8=dz. 1 cz.1.1. w14 k5</t>
  </si>
  <si>
    <t>dz. 5 w01 k9=dz. 1 cz.1.1. w15 k5</t>
  </si>
  <si>
    <t>dz. 5 w01 k10=dz. 1 cz.1.1. w16 k5</t>
  </si>
  <si>
    <t>dz. 5 w01 k11=dz. 1 cz.1.1. w17 k5</t>
  </si>
  <si>
    <t>dz. 5 w01 k12=dz. 1 cz.1.1. w18 k5</t>
  </si>
  <si>
    <t>dz. 5 w01 k13=dz. 1 cz.1.1. w19 k5</t>
  </si>
  <si>
    <t>dz. 5 w01 k14=dz. 1 cz.1.1. w20 k5</t>
  </si>
  <si>
    <t>dz. 5 w01 k15=dz. 2 w08 k3</t>
  </si>
  <si>
    <t>dz. 5 a dz. 2</t>
  </si>
  <si>
    <t>dz. 5 (w19+w20+w21+w22+w23+w24) k1=dz. 1 cz.1.1. w02 k5</t>
  </si>
  <si>
    <t>dz. 5 (w19+w20+w21+w22+w23+w24) k2=dz. 1 cz.1.1. w02 k6</t>
  </si>
  <si>
    <t>dz. 5 w25 k1=dz. 1 cz.1.1. w04 k5</t>
  </si>
  <si>
    <t>dz. 5 w25 k2=dz. 1 cz.1.1. w04 k6</t>
  </si>
  <si>
    <t>Czas przygotowania</t>
  </si>
  <si>
    <t>Czas wypełnienia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</si>
  <si>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</si>
  <si>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</si>
  <si>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</si>
  <si>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</si>
  <si>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</si>
  <si>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</si>
  <si>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</si>
  <si>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</si>
  <si>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</si>
  <si>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</si>
  <si>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</si>
  <si>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</si>
  <si>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</si>
  <si>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</si>
  <si>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</si>
  <si>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</si>
  <si>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</si>
  <si>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</si>
  <si>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</si>
  <si>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</si>
  <si>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</si>
  <si>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</si>
  <si>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</si>
  <si>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</si>
  <si>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</si>
  <si>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</si>
  <si>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</si>
  <si>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</si>
  <si>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</si>
  <si>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</si>
  <si>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</si>
  <si>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</si>
  <si>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</si>
  <si>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</si>
  <si>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</si>
  <si>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</si>
  <si>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</si>
  <si>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</si>
  <si>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</si>
  <si>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</si>
  <si>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</si>
  <si>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</si>
  <si>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</si>
  <si>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</si>
  <si>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</si>
  <si>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</si>
  <si>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</si>
  <si>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</si>
  <si>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</si>
  <si>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</si>
  <si>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</si>
  <si>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</si>
  <si>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</si>
  <si>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</si>
  <si>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</si>
  <si>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</si>
  <si>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</si>
  <si>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</si>
  <si>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</si>
  <si>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</si>
  <si>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</si>
  <si>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</si>
  <si>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</si>
  <si>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</si>
  <si>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</si>
  <si>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</si>
  <si>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</si>
  <si>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</si>
  <si>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</si>
  <si>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</si>
  <si>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</si>
  <si>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</si>
  <si>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</si>
  <si>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</si>
  <si>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</si>
  <si>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</si>
  <si>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</si>
  <si>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</si>
  <si>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</si>
  <si>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</si>
  <si>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</si>
  <si>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</si>
  <si>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</si>
  <si>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</si>
  <si>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</si>
  <si>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</si>
  <si>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</si>
  <si>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</si>
  <si>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</si>
  <si>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</si>
  <si>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</si>
  <si>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</si>
  <si>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</si>
  <si>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</si>
  <si>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</si>
  <si>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</si>
  <si>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</si>
  <si>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</si>
  <si>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</si>
  <si>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</si>
  <si>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</si>
  <si>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</si>
  <si>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</si>
  <si>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</si>
  <si>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</si>
  <si>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</si>
  <si>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</si>
  <si>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</si>
  <si>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</si>
  <si>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</si>
  <si>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</si>
  <si>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</si>
  <si>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</si>
  <si>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</si>
  <si>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</si>
  <si>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</si>
  <si>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</si>
  <si>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</si>
  <si>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</si>
  <si>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</si>
  <si>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</si>
  <si>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</si>
  <si>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</si>
  <si>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</si>
  <si>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</si>
  <si>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</si>
  <si>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</si>
  <si>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</si>
  <si>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</si>
  <si>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</si>
  <si>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</si>
  <si>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</si>
  <si>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</si>
  <si>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</si>
  <si>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</si>
  <si>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</si>
  <si>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</si>
  <si>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</si>
  <si>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</si>
  <si>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</si>
  <si>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</si>
  <si>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</si>
  <si>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</si>
  <si>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</si>
  <si>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</si>
  <si>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</si>
  <si>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</si>
  <si>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</si>
  <si>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</si>
  <si>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</si>
  <si>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</si>
  <si>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</si>
  <si>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</si>
  <si>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</si>
  <si>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</si>
  <si>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</si>
  <si>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</si>
  <si>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</si>
  <si>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</si>
  <si>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</si>
  <si>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</si>
  <si>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</si>
  <si>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</si>
  <si>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</si>
  <si>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</si>
  <si>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</si>
  <si>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</si>
  <si>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</si>
  <si>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</si>
  <si>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</si>
  <si>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</si>
  <si>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</si>
  <si>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</si>
  <si>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</si>
  <si>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</si>
  <si>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</si>
  <si>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</si>
  <si>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</si>
  <si>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</si>
  <si>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</si>
  <si>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</si>
  <si>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</si>
  <si>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</si>
  <si>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</si>
  <si>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</si>
  <si>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</si>
  <si>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</si>
  <si>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</si>
  <si>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</si>
  <si>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</si>
  <si>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</si>
  <si>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</si>
  <si>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</si>
  <si>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</si>
  <si>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</si>
  <si>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</si>
  <si>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</si>
  <si>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</si>
  <si>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</si>
  <si>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</si>
  <si>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</si>
  <si>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</si>
  <si>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</si>
  <si>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</si>
  <si>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</si>
  <si>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</si>
  <si>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</si>
  <si>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</si>
  <si>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</si>
  <si>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</si>
  <si>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</si>
  <si>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</si>
  <si>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</si>
  <si>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</si>
  <si>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</si>
  <si>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</si>
  <si>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</si>
  <si>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</si>
  <si>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</si>
  <si>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</si>
  <si>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</si>
  <si>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</si>
  <si>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</si>
  <si>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</si>
  <si>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</si>
  <si>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</si>
  <si>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</si>
  <si>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</si>
  <si>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</si>
  <si>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</si>
  <si>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</si>
  <si>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</si>
  <si>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</si>
  <si>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</si>
  <si>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</si>
  <si>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</si>
  <si>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</si>
  <si>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</si>
  <si>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</si>
  <si>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</si>
  <si>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</si>
  <si>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</si>
  <si>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</si>
  <si>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</si>
  <si>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</si>
  <si>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</si>
  <si>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</si>
  <si>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</si>
  <si>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</si>
  <si>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</si>
  <si>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</si>
  <si>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</si>
  <si>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</si>
  <si>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</si>
  <si>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</si>
  <si>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</si>
  <si>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</si>
  <si>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</si>
  <si>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</si>
  <si>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</si>
  <si>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</si>
  <si>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</si>
  <si>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</si>
  <si>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</si>
  <si>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</si>
  <si>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</si>
  <si>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</si>
  <si>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</si>
  <si>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</si>
  <si>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</si>
  <si>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</si>
  <si>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</si>
  <si>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</si>
  <si>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</si>
  <si>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</si>
  <si>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</si>
  <si>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</si>
  <si>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</si>
  <si>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</si>
  <si>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</si>
  <si>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</si>
  <si>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</si>
  <si>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</si>
  <si>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</si>
  <si>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</si>
  <si>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</si>
  <si>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</si>
  <si>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</si>
  <si>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</si>
  <si>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</si>
  <si>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</si>
  <si>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</si>
  <si>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</si>
  <si>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</si>
  <si>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</si>
  <si>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</si>
  <si>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</si>
  <si>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</si>
  <si>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</si>
  <si>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</si>
  <si>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</si>
  <si>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</si>
  <si>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</si>
  <si>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</si>
  <si>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</si>
  <si>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</si>
  <si>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</si>
  <si>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</si>
  <si>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</si>
  <si>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</si>
  <si>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</si>
  <si>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</si>
  <si>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</si>
  <si>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</si>
  <si>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</si>
  <si>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</si>
  <si>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</si>
  <si>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</si>
  <si>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</si>
  <si>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</si>
  <si>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</si>
  <si>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</si>
  <si>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</si>
  <si>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</si>
  <si>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</si>
  <si>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</si>
  <si>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</si>
  <si>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</si>
  <si>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</si>
  <si>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</si>
  <si>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</si>
  <si>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</si>
  <si>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</si>
  <si>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</si>
  <si>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</si>
  <si>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</si>
  <si>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</si>
  <si>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</si>
  <si>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</si>
  <si>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</si>
  <si>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</si>
  <si>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</si>
  <si>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</si>
  <si>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</si>
  <si>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</si>
  <si>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</si>
  <si>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</si>
  <si>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</si>
  <si>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</si>
  <si>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</si>
  <si>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</si>
  <si>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</si>
  <si>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</si>
  <si>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</si>
  <si>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</si>
  <si>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</si>
  <si>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</si>
  <si>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</si>
  <si>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</si>
  <si>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</si>
  <si>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</si>
  <si>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</si>
  <si>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</si>
  <si>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</si>
  <si>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</si>
  <si>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</si>
  <si>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</si>
  <si>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</si>
  <si>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</si>
  <si>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</si>
  <si>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</si>
  <si>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</si>
  <si>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</si>
  <si>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</si>
  <si>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</si>
  <si>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</si>
  <si>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</si>
  <si>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</si>
  <si>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</si>
  <si>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</si>
  <si>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</si>
  <si>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</si>
  <si>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</si>
  <si>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</si>
  <si>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</si>
  <si>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</si>
  <si>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</si>
  <si>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</si>
  <si>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</si>
  <si>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</si>
  <si>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</si>
  <si>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</si>
  <si>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</si>
  <si>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</si>
  <si>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</si>
  <si>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</si>
  <si>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</si>
  <si>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</si>
  <si>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</si>
  <si>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</si>
  <si>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</si>
  <si>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</si>
  <si>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</si>
  <si>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</si>
  <si>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</si>
  <si>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</si>
  <si>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</si>
  <si>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</si>
  <si>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</si>
  <si>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</si>
  <si>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</si>
  <si>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</si>
  <si>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</si>
  <si>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</si>
  <si>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</si>
  <si>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</si>
  <si>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</si>
  <si>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</si>
  <si>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</si>
  <si>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</si>
  <si>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</si>
  <si>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</si>
  <si>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</si>
  <si>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</si>
  <si>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</si>
  <si>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</si>
  <si>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</si>
  <si>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</si>
  <si>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</si>
  <si>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</si>
  <si>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</si>
  <si>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</si>
  <si>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</si>
  <si>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</si>
  <si>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</si>
  <si>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</si>
  <si>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</si>
  <si>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</si>
  <si>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</si>
  <si>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</si>
  <si>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</si>
  <si>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</si>
  <si>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</si>
  <si>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</si>
  <si>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</si>
  <si>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</si>
  <si>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</si>
  <si>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</si>
  <si>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</si>
  <si>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</si>
  <si>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</si>
  <si>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</si>
  <si>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</si>
  <si>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</si>
  <si>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</si>
  <si>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</si>
  <si>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</si>
  <si>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</si>
  <si>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</si>
  <si>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</si>
  <si>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</si>
  <si>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</si>
  <si>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</si>
  <si>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</si>
  <si>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</si>
  <si>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</si>
  <si>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</si>
  <si>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</si>
  <si>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</si>
  <si>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</si>
  <si>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</si>
  <si>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</si>
  <si>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</si>
  <si>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</si>
  <si>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</si>
  <si>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</si>
  <si>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</si>
  <si>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</si>
  <si>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</si>
  <si>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</si>
  <si>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</si>
  <si>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</si>
  <si>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</si>
  <si>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</si>
  <si>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</si>
  <si>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</si>
  <si>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</si>
  <si>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</si>
  <si>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</si>
  <si>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</si>
  <si>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</si>
  <si>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</si>
  <si>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</si>
  <si>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</si>
  <si>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</si>
  <si>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</si>
  <si>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</si>
  <si>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</si>
  <si>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</si>
  <si>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</si>
  <si>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</si>
  <si>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</si>
  <si>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</si>
  <si>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</si>
  <si>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</si>
  <si>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</si>
  <si>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</si>
  <si>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</si>
  <si>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</si>
  <si>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</si>
  <si>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</si>
  <si>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</si>
  <si>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</si>
  <si>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</si>
  <si>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</si>
  <si>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</si>
  <si>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</si>
  <si>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</si>
  <si>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</si>
  <si>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</si>
  <si>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</si>
  <si>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</si>
  <si>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</si>
  <si>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</si>
  <si>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</si>
  <si>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</si>
  <si>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</si>
  <si>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</si>
  <si>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</si>
  <si>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</si>
  <si>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</si>
  <si>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</si>
  <si>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</si>
  <si>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</si>
  <si>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</si>
  <si>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</si>
  <si>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</si>
  <si>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</si>
  <si>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</si>
  <si>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</si>
  <si>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</si>
  <si>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</si>
  <si>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</si>
  <si>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</si>
  <si>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</si>
  <si>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</si>
  <si>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</si>
  <si>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</si>
  <si>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</si>
  <si>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</si>
  <si>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</si>
  <si>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</si>
  <si>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</si>
  <si>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</si>
  <si>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</si>
  <si>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</si>
  <si>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</si>
  <si>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</si>
  <si>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</si>
  <si>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</si>
  <si>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</si>
  <si>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</si>
  <si>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</si>
  <si>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</si>
  <si>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</si>
  <si>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</si>
  <si>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</si>
  <si>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</si>
  <si>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</si>
  <si>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</si>
  <si>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</si>
  <si>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</si>
  <si>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</si>
  <si>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</si>
  <si>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</si>
  <si>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</si>
  <si>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</si>
  <si>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</si>
  <si>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</si>
  <si>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</si>
  <si>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</si>
  <si>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</si>
  <si>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</si>
  <si>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</si>
  <si>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</si>
  <si>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</si>
  <si>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</si>
  <si>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</si>
  <si>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</si>
  <si>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</si>
  <si>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</si>
  <si>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</si>
  <si>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</si>
  <si>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</si>
  <si>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</si>
  <si>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</si>
  <si>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</si>
  <si>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</si>
  <si>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</si>
  <si>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</si>
  <si>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</si>
  <si>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</si>
  <si>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</si>
  <si>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</si>
  <si>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</si>
  <si>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</si>
  <si>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</si>
  <si>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</si>
  <si>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</si>
  <si>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</si>
  <si>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</si>
  <si>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</si>
  <si>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</si>
  <si>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</si>
  <si>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</si>
  <si>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</si>
  <si>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</si>
  <si>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</si>
  <si>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</si>
  <si>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</si>
  <si>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</si>
  <si>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</si>
  <si>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</si>
  <si>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</si>
  <si>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</si>
  <si>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</si>
  <si>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</si>
  <si>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</si>
  <si>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</si>
  <si>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</si>
  <si>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</si>
  <si>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</si>
  <si>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</si>
  <si>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</si>
  <si>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</si>
  <si>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</si>
  <si>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</si>
  <si>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</si>
  <si>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</si>
  <si>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</si>
  <si>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</si>
  <si>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</si>
  <si>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</si>
  <si>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</si>
  <si>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</si>
  <si>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</si>
  <si>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</si>
  <si>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</si>
  <si>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</si>
  <si>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</si>
  <si>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</si>
  <si>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</si>
  <si>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</si>
  <si>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</si>
  <si>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</si>
  <si>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</si>
  <si>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</si>
  <si>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</si>
  <si>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</si>
  <si>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</si>
  <si>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</si>
  <si>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</si>
  <si>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</si>
  <si>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</si>
  <si>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</si>
  <si>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</si>
  <si>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</si>
  <si>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</si>
  <si>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</si>
  <si>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</si>
  <si>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</si>
  <si>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</si>
  <si>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</si>
  <si>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</si>
  <si>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</si>
  <si>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</si>
  <si>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</si>
  <si>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</si>
  <si>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</si>
  <si>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</si>
  <si>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</si>
  <si>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</si>
  <si>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</si>
  <si>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</si>
  <si>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</si>
  <si>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</si>
  <si>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</si>
  <si>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</si>
  <si>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</si>
  <si>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</si>
  <si>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</si>
  <si>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</si>
  <si>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</si>
  <si>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</si>
  <si>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</si>
  <si>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</si>
  <si>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</si>
  <si>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</si>
  <si>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</si>
  <si>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</si>
  <si>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</si>
  <si>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</si>
  <si>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</si>
  <si>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</si>
  <si>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</si>
  <si>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</si>
  <si>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</si>
  <si>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</si>
  <si>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</si>
  <si>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</si>
  <si>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</si>
  <si>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</si>
  <si>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</si>
  <si>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</si>
  <si>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</si>
  <si>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</si>
  <si>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</si>
  <si>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</si>
  <si>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</si>
  <si>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</si>
  <si>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</si>
  <si>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</si>
  <si>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</si>
  <si>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</si>
  <si>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</si>
  <si>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</si>
  <si>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</si>
  <si>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</si>
  <si>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</si>
  <si>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</si>
  <si>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</si>
  <si>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</si>
  <si>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</si>
  <si>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</si>
  <si>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</si>
  <si>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</si>
  <si>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</si>
  <si>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</si>
  <si>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</si>
  <si>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</si>
  <si>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</si>
  <si>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</si>
  <si>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</si>
  <si>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</si>
  <si>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</si>
  <si>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</si>
  <si>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</si>
  <si>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</si>
  <si>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</si>
  <si>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</si>
  <si>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</si>
  <si>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</si>
  <si>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</si>
  <si>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</si>
  <si>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</si>
  <si>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</si>
  <si>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</si>
  <si>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</si>
  <si>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</si>
  <si>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</si>
  <si>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</si>
  <si>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</si>
  <si>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</si>
  <si>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</si>
  <si>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</si>
  <si>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</si>
  <si>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</si>
  <si>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</si>
  <si>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</si>
  <si>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</si>
  <si>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</si>
  <si>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</si>
  <si>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</si>
  <si>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</si>
  <si>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</si>
  <si>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</si>
  <si>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</si>
  <si>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</si>
  <si>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</si>
  <si>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</si>
  <si>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</si>
  <si>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</si>
  <si>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</si>
  <si>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</si>
  <si>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</si>
  <si>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</si>
  <si>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</si>
  <si>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</si>
  <si>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</si>
  <si>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</si>
  <si>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</si>
  <si>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</si>
  <si>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</si>
  <si>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</si>
  <si>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</si>
  <si>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</si>
  <si>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</si>
  <si>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</si>
  <si>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</si>
  <si>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</si>
  <si>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</si>
  <si>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</si>
  <si>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</si>
  <si>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</si>
  <si>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</si>
  <si>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</si>
  <si>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</si>
  <si>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</si>
  <si>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</si>
  <si>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</si>
  <si>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</si>
  <si>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</si>
  <si>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</si>
  <si>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</si>
  <si>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</si>
  <si>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</si>
  <si>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</si>
  <si>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</si>
  <si>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</si>
  <si>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</si>
  <si>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</si>
  <si>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</si>
  <si>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</si>
  <si>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</si>
  <si>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</si>
  <si>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</si>
  <si>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</si>
  <si>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</si>
  <si>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</si>
  <si>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</si>
  <si>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</si>
  <si>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</si>
  <si>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</si>
  <si>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</si>
  <si>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</si>
  <si>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</si>
  <si>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</si>
  <si>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</si>
  <si>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</si>
  <si>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</si>
  <si>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</si>
  <si>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</si>
  <si>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</si>
  <si>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</si>
  <si>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</si>
  <si>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</si>
  <si>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</si>
  <si>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</si>
  <si>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</si>
  <si>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</si>
  <si>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</si>
  <si>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</si>
  <si>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</si>
  <si>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</si>
  <si>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</si>
  <si>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</si>
  <si>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</si>
  <si>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</si>
  <si>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</si>
  <si>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</si>
  <si>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</si>
  <si>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</si>
  <si>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</si>
  <si>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</si>
  <si>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</si>
  <si>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</si>
  <si>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</si>
  <si>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</si>
  <si>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</si>
  <si>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</si>
  <si>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</si>
  <si>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</si>
  <si>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</si>
  <si>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</si>
  <si>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</si>
  <si>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</si>
  <si>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</si>
  <si>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</si>
  <si>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</si>
  <si>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</si>
  <si>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</si>
  <si>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</si>
  <si>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</si>
  <si>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</si>
  <si>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</si>
  <si>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</si>
  <si>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</si>
  <si>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</si>
  <si>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</si>
  <si>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</si>
  <si>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</si>
  <si>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</si>
  <si>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</si>
  <si>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</si>
  <si>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</si>
  <si>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</si>
  <si>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</si>
  <si>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</si>
  <si>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</si>
  <si>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</si>
  <si>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</si>
  <si>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</si>
  <si>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</si>
  <si>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</si>
  <si>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</si>
  <si>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</si>
  <si>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</si>
  <si>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</si>
  <si>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</si>
  <si>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</si>
  <si>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</si>
  <si>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</si>
  <si>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</si>
  <si>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</si>
  <si>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</si>
  <si>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</si>
  <si>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</si>
  <si>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</si>
  <si>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</si>
  <si>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</si>
  <si>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</si>
  <si>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</si>
  <si>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</si>
  <si>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</si>
  <si>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</si>
  <si>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</si>
  <si>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</si>
  <si>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</si>
  <si>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</si>
  <si>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</si>
  <si>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</si>
  <si>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</si>
  <si>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</si>
  <si>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</si>
  <si>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</si>
  <si>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</si>
  <si>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</si>
  <si>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</si>
  <si>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</si>
  <si>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</si>
  <si>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</si>
  <si>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</si>
  <si>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</si>
  <si>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</si>
  <si>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</si>
  <si>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</si>
  <si>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</si>
  <si>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</si>
  <si>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</si>
  <si>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</si>
  <si>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</si>
  <si>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</si>
  <si>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</si>
  <si>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</si>
  <si>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</si>
  <si>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</si>
  <si>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</si>
  <si>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</si>
  <si>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</si>
  <si>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</si>
  <si>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</si>
  <si>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</si>
  <si>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</si>
  <si>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</si>
  <si>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</si>
  <si>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</si>
  <si>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</si>
  <si>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</si>
  <si>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</si>
  <si>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</si>
  <si>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</si>
  <si>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</si>
  <si>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</si>
  <si>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</si>
  <si>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</si>
  <si>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</si>
  <si>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</si>
  <si>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</si>
  <si>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</si>
  <si>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</si>
  <si>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</si>
  <si>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</si>
  <si>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</si>
  <si>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</si>
  <si>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</si>
  <si>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</si>
  <si>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</si>
  <si>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</si>
  <si>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</si>
  <si>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</si>
  <si>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</si>
  <si>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</si>
  <si>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</si>
  <si>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</si>
  <si>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</si>
  <si>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</si>
  <si>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</si>
  <si>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</si>
  <si>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</si>
  <si>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</si>
  <si>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</si>
  <si>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</si>
  <si>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</si>
  <si>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</si>
  <si>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</si>
  <si>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</si>
  <si>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</si>
  <si>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</si>
  <si>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</si>
  <si>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</si>
  <si>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</si>
  <si>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</si>
  <si>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</si>
  <si>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</si>
  <si>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</si>
  <si>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</si>
  <si>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</si>
  <si>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</si>
  <si>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</si>
  <si>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</si>
  <si>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</si>
  <si>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</si>
  <si>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</si>
  <si>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</si>
  <si>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</si>
  <si>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</si>
  <si>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</si>
  <si>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</si>
  <si>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</si>
  <si>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</si>
  <si>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</si>
  <si>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</si>
  <si>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</si>
  <si>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</si>
  <si>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</si>
  <si>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</si>
  <si>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</si>
  <si>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</si>
  <si>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</si>
  <si>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</si>
  <si>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</si>
  <si>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</si>
  <si>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</si>
  <si>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</si>
  <si>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</si>
  <si>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</si>
  <si>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</si>
  <si>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</si>
  <si>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</si>
  <si>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</si>
  <si>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</si>
  <si>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</si>
  <si>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</si>
  <si>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</si>
  <si>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</si>
  <si>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</si>
  <si>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</si>
  <si>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</si>
  <si>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</si>
  <si>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</si>
  <si>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</si>
  <si>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</si>
  <si>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</si>
  <si>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</si>
  <si>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</si>
  <si>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</si>
  <si>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</si>
  <si>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</si>
  <si>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</si>
  <si>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</si>
  <si>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</si>
  <si>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</si>
  <si>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</si>
  <si>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</si>
  <si>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</si>
  <si>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</si>
  <si>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</si>
  <si>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</si>
  <si>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</si>
  <si>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</si>
  <si>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</si>
  <si>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</si>
  <si>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</si>
  <si>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</si>
  <si>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</si>
  <si>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</si>
  <si>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</si>
  <si>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</si>
  <si>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</si>
  <si>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</si>
  <si>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</si>
  <si>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</si>
  <si>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</si>
  <si>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</si>
  <si>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</si>
  <si>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</si>
  <si>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</si>
  <si>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</si>
  <si>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</si>
  <si>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</si>
  <si>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</si>
  <si>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</si>
  <si>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</si>
  <si>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</si>
  <si>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</si>
  <si>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</si>
  <si>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</si>
  <si>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</si>
  <si>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</si>
  <si>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</si>
  <si>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</si>
  <si>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</si>
  <si>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</si>
  <si>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</si>
  <si>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</si>
  <si>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</si>
  <si>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</si>
  <si>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</si>
  <si>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</si>
  <si>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</si>
  <si>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</si>
  <si>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</si>
  <si>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</si>
  <si>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</si>
  <si>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</si>
  <si>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</si>
  <si>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</si>
  <si>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</si>
  <si>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</si>
  <si>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</si>
  <si>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</si>
  <si>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</si>
  <si>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</si>
  <si>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</si>
  <si>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</si>
  <si>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</si>
  <si>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</si>
  <si>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</si>
  <si>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</si>
  <si>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</si>
  <si>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</si>
  <si>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</si>
  <si>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</si>
  <si>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</si>
  <si>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</si>
  <si>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</si>
  <si>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</si>
  <si>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</si>
  <si>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</si>
  <si>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</si>
  <si>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</si>
  <si>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</si>
  <si>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</si>
  <si>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</si>
  <si>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</si>
  <si>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</si>
  <si>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</si>
  <si>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</si>
  <si>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</si>
  <si>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</si>
  <si>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</si>
  <si>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</si>
  <si>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</si>
  <si>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</si>
  <si>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</si>
  <si>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</si>
  <si>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</si>
  <si>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</si>
  <si>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</si>
  <si>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</si>
  <si>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</si>
  <si>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</si>
  <si>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</si>
  <si>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</si>
  <si>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</si>
  <si>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</si>
  <si>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</si>
  <si>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</si>
  <si>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</si>
  <si>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</si>
  <si>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</si>
  <si>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</si>
  <si>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</si>
  <si>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</si>
  <si>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</si>
  <si>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</si>
  <si>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</si>
  <si>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</si>
  <si>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</si>
  <si>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</si>
  <si>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</si>
  <si>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</si>
  <si>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</si>
  <si>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</si>
  <si>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</si>
  <si>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</si>
  <si>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</si>
  <si>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</si>
  <si>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</si>
  <si>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</si>
  <si>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</si>
  <si>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</si>
  <si>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</si>
  <si>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</si>
  <si>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</si>
  <si>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</si>
  <si>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</si>
  <si>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</si>
  <si>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</si>
  <si>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</si>
  <si>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</si>
  <si>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</si>
  <si>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</si>
  <si>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</si>
  <si>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</si>
  <si>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</si>
  <si>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</si>
  <si>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</si>
  <si>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</si>
  <si>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</si>
  <si>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</si>
  <si>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</si>
  <si>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</si>
  <si>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</si>
  <si>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</si>
  <si>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</si>
  <si>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</si>
  <si>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</si>
  <si>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</si>
  <si>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</si>
  <si>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</si>
  <si>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</si>
  <si>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</si>
  <si>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</si>
  <si>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</si>
  <si>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</si>
  <si>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</si>
  <si>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</si>
  <si>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</si>
  <si>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</si>
  <si>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</si>
  <si>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</si>
  <si>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</si>
  <si>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</si>
  <si>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</si>
  <si>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</si>
  <si>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</si>
  <si>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</si>
  <si>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</si>
  <si>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</si>
  <si>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</si>
  <si>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</si>
  <si>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</si>
  <si>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</si>
  <si>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</si>
  <si>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</si>
  <si>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</si>
  <si>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</si>
  <si>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</si>
  <si>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</si>
  <si>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</si>
  <si>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</si>
  <si>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</si>
  <si>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</si>
  <si>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</si>
  <si>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</si>
  <si>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</si>
  <si>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</si>
  <si>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</si>
  <si>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</si>
  <si>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</si>
  <si>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</si>
  <si>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</si>
  <si>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</si>
  <si>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</si>
  <si>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</si>
  <si>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</si>
  <si>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</si>
  <si>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</si>
  <si>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</si>
  <si>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</si>
  <si>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</si>
  <si>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</si>
  <si>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</si>
  <si>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</si>
  <si>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</si>
  <si>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</si>
  <si>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</si>
  <si>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</si>
  <si>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</si>
  <si>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</si>
  <si>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</si>
  <si>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</si>
  <si>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</si>
  <si>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</si>
  <si>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</si>
  <si>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</si>
  <si>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</si>
  <si>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</si>
  <si>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</si>
  <si>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</si>
  <si>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</si>
  <si>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</si>
  <si>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</si>
  <si>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</si>
  <si>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</si>
  <si>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</si>
  <si>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</si>
  <si>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</si>
  <si>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</si>
  <si>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</si>
  <si>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</si>
  <si>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</si>
  <si>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</si>
  <si>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</si>
  <si>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</si>
  <si>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</si>
  <si>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</si>
  <si>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</si>
  <si>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</si>
  <si>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</si>
  <si>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</si>
  <si>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</si>
  <si>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</si>
  <si>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</si>
  <si>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</si>
  <si>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</si>
  <si>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</si>
  <si>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</si>
  <si>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</si>
  <si>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</si>
  <si>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</si>
  <si>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</si>
  <si>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</si>
  <si>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</si>
  <si>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</si>
  <si>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</si>
  <si>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</si>
  <si>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</si>
  <si>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</si>
  <si>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</si>
  <si>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</si>
  <si>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</si>
  <si>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</si>
  <si>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</si>
  <si>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</si>
  <si>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</si>
  <si>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</si>
  <si>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</si>
  <si>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</si>
  <si>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</si>
  <si>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</si>
  <si>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</si>
  <si>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</si>
  <si>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</si>
  <si>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</si>
  <si>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</si>
  <si>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</si>
  <si>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</si>
  <si>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</si>
  <si>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</si>
  <si>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</si>
  <si>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</si>
  <si>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</si>
  <si>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</si>
  <si>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</si>
  <si>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</si>
  <si>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</si>
  <si>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</si>
  <si>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</si>
  <si>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</si>
  <si>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</si>
  <si>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</si>
  <si>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</si>
  <si>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</si>
  <si>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</si>
  <si>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</si>
  <si>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</si>
  <si>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</si>
  <si>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</si>
  <si>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</si>
  <si>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</si>
  <si>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</si>
  <si>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</si>
  <si>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</si>
  <si>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</si>
  <si>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</si>
  <si>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</si>
  <si>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</si>
  <si>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</si>
  <si>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</si>
  <si>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</si>
  <si>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</si>
  <si>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</si>
  <si>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</si>
  <si>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</si>
  <si>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</si>
  <si>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</si>
  <si>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</si>
  <si>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</si>
  <si>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</si>
  <si>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</si>
  <si>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</si>
  <si>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</si>
  <si>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</si>
  <si>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</si>
  <si>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</si>
  <si>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</si>
  <si>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</si>
  <si>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</si>
  <si>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</si>
  <si>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</si>
  <si>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</si>
  <si>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</si>
  <si>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</si>
  <si>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</si>
  <si>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</si>
  <si>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</si>
  <si>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</si>
  <si>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</si>
  <si>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</si>
  <si>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</si>
  <si>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</si>
  <si>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</si>
  <si>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</si>
  <si>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</si>
  <si>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</si>
  <si>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</si>
  <si>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</si>
  <si>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</si>
  <si>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</si>
  <si>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</si>
  <si>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</si>
  <si>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</si>
  <si>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</si>
  <si>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</si>
  <si>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</si>
  <si>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</si>
  <si>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</si>
  <si>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</si>
  <si>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</si>
  <si>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</si>
  <si>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</si>
  <si>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</si>
  <si>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</si>
  <si>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</si>
  <si>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</si>
  <si>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</si>
  <si>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</si>
  <si>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</si>
  <si>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</si>
  <si>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</si>
  <si>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</si>
  <si>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</si>
  <si>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</si>
  <si>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</si>
  <si>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</si>
  <si>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</si>
  <si>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</si>
  <si>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</si>
  <si>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</si>
  <si>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</si>
  <si>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</si>
  <si>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</si>
  <si>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</si>
  <si>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</si>
  <si>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</si>
  <si>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</si>
  <si>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</si>
  <si>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</si>
  <si>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</si>
  <si>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</si>
  <si>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</si>
  <si>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</si>
  <si>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</si>
  <si>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</si>
  <si>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</si>
  <si>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</si>
  <si>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</si>
  <si>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</si>
  <si>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</si>
  <si>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</si>
  <si>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</si>
  <si>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</si>
  <si>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</si>
  <si>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</si>
  <si>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</si>
  <si>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</si>
  <si>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</si>
  <si>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</si>
  <si>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</si>
  <si>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</si>
  <si>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</si>
  <si>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</si>
  <si>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</si>
  <si>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</si>
  <si>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</si>
  <si>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</si>
  <si>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</si>
  <si>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</si>
  <si>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</si>
  <si>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</si>
  <si>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</si>
  <si>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</si>
  <si>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</si>
  <si>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</si>
  <si>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</si>
  <si>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</si>
  <si>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</si>
  <si>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</si>
  <si>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</si>
  <si>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</si>
  <si>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</si>
  <si>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</si>
  <si>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</si>
  <si>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</si>
  <si>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</si>
  <si>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</si>
  <si>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</si>
  <si>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</si>
  <si>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</si>
  <si>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</si>
  <si>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</si>
  <si>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</si>
  <si>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</si>
  <si>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</si>
  <si>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</si>
  <si>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</si>
  <si>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</si>
  <si>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</si>
  <si>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</si>
  <si>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</si>
  <si>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</si>
  <si>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</si>
  <si>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</si>
  <si>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</si>
  <si>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</si>
  <si>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</si>
  <si>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</si>
  <si>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</si>
  <si>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</si>
  <si>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</si>
  <si>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</si>
  <si>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</si>
  <si>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</si>
  <si>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</si>
  <si>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</si>
  <si>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</si>
  <si>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</si>
  <si>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</si>
  <si>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</si>
  <si>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</si>
  <si>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</si>
  <si>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</si>
  <si>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</si>
  <si>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</si>
  <si>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</si>
  <si>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</si>
  <si>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</si>
  <si>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</si>
  <si>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</si>
  <si>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</si>
  <si>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</si>
  <si>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</si>
  <si>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</si>
  <si>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</si>
  <si>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</si>
  <si>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</si>
  <si>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</si>
  <si>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</si>
  <si>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</si>
  <si>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</si>
  <si>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</si>
  <si>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</si>
  <si>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</si>
  <si>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</si>
  <si>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</si>
  <si>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</si>
  <si>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</si>
  <si>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</si>
  <si>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</si>
  <si>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</si>
  <si>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</si>
  <si>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</si>
  <si>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</si>
  <si>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</si>
  <si>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</si>
  <si>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</si>
  <si>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</si>
  <si>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</si>
  <si>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</si>
  <si>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</si>
  <si>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</si>
  <si>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</si>
  <si>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</si>
  <si>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</si>
  <si>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</si>
  <si>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</si>
  <si>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</si>
  <si>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</si>
  <si>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</si>
  <si>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</si>
  <si>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</si>
  <si>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</si>
  <si>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</si>
  <si>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</si>
  <si>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</si>
  <si>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</si>
  <si>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</si>
  <si>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</si>
  <si>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</si>
  <si>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</si>
  <si>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</si>
  <si>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</si>
  <si>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</si>
  <si>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</si>
  <si>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</si>
  <si>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</si>
  <si>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</si>
  <si>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</si>
  <si>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</si>
  <si>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</si>
  <si>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</si>
  <si>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</si>
  <si>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</si>
  <si>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</si>
  <si>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</si>
  <si>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</si>
  <si>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</si>
  <si>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</si>
  <si>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</si>
  <si>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</si>
  <si>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</si>
  <si>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</si>
  <si>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</si>
  <si>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</si>
  <si>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</si>
  <si>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</si>
  <si>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</si>
  <si>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</si>
  <si>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</si>
  <si>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</si>
  <si>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</si>
  <si>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</si>
  <si>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</si>
  <si>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</si>
  <si>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</si>
  <si>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</si>
  <si>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</si>
  <si>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</si>
  <si>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</si>
  <si>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</si>
  <si>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</si>
  <si>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</si>
  <si>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</si>
  <si>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</si>
  <si>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</si>
  <si>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</si>
  <si>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</si>
  <si>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</si>
  <si>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</si>
  <si>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</si>
  <si>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</si>
  <si>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</si>
  <si>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</si>
  <si>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</si>
  <si>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</si>
  <si>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</si>
  <si>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</si>
  <si>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</si>
  <si>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</si>
  <si>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</si>
  <si>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</si>
  <si>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</si>
  <si>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</si>
  <si>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</si>
  <si>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</si>
  <si>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</si>
  <si>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</si>
  <si>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</si>
  <si>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</si>
  <si>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</si>
  <si>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</si>
  <si>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</si>
  <si>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</si>
  <si>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</si>
  <si>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</si>
  <si>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</si>
  <si>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</si>
  <si>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</si>
  <si>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</si>
  <si>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</si>
  <si>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</si>
  <si>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</si>
  <si>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</si>
  <si>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</si>
  <si>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</si>
  <si>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</si>
  <si>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</si>
  <si>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</si>
  <si>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</si>
  <si>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</si>
  <si>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</si>
  <si>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</si>
  <si>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</si>
  <si>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</si>
  <si>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</si>
  <si>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</si>
  <si>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</si>
  <si>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</si>
  <si>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</si>
  <si>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</si>
  <si>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</si>
  <si>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</si>
  <si>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</si>
  <si>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</si>
  <si>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</si>
  <si>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</si>
  <si>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</si>
  <si>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</si>
  <si>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</si>
  <si>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</si>
  <si>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</si>
  <si>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</si>
  <si>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</si>
  <si>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</si>
  <si>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</si>
  <si>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</si>
  <si>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</si>
  <si>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</si>
  <si>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</si>
  <si>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</si>
  <si>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</si>
  <si>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</si>
  <si>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</si>
  <si>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</si>
  <si>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</si>
  <si>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</si>
  <si>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</si>
  <si>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</si>
  <si>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</si>
  <si>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</si>
  <si>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</si>
  <si>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</si>
  <si>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</si>
  <si>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</si>
  <si>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</si>
  <si>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</si>
  <si>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</si>
  <si>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</si>
  <si>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</si>
  <si>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</si>
  <si>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</si>
  <si>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</si>
  <si>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</si>
  <si>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</si>
  <si>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</si>
  <si>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</si>
  <si>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</si>
  <si>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</si>
  <si>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</si>
  <si>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</si>
  <si>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</si>
  <si>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</si>
  <si>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</si>
  <si>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</si>
  <si>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</si>
  <si>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</si>
  <si>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</si>
  <si>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</si>
  <si>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</si>
  <si>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</si>
  <si>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</si>
  <si>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</si>
  <si>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</si>
  <si>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</si>
  <si>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</si>
  <si>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</si>
  <si>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</si>
  <si>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</si>
  <si>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</si>
  <si>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</si>
  <si>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</si>
  <si>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</si>
  <si>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</si>
  <si>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</si>
  <si>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</si>
  <si>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</si>
  <si>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</si>
  <si>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</si>
  <si>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</si>
  <si>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</si>
  <si>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</si>
  <si>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</si>
  <si>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</si>
  <si>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</si>
  <si>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</si>
  <si>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</si>
  <si>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</si>
  <si>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</si>
  <si>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</si>
  <si>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</si>
  <si>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</si>
  <si>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</si>
  <si>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</si>
  <si>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</si>
  <si>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</si>
  <si>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</si>
  <si>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</si>
  <si>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</si>
  <si>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</si>
  <si>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</si>
  <si>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</si>
  <si>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</si>
  <si>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</si>
  <si>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</si>
  <si>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</si>
  <si>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</si>
  <si>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</si>
  <si>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</si>
  <si>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</si>
  <si>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</si>
  <si>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</si>
  <si>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</si>
  <si>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</si>
  <si>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</si>
  <si>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</si>
  <si>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</si>
  <si>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</si>
  <si>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</si>
  <si>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</si>
  <si>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</si>
  <si>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</si>
  <si>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</si>
  <si>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</si>
  <si>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</si>
  <si>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</si>
  <si>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</si>
  <si>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</si>
  <si>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</si>
  <si>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</si>
  <si>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</si>
  <si>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</si>
  <si>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</si>
  <si>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</si>
  <si>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</si>
  <si>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</si>
  <si>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</si>
  <si>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</si>
  <si>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</si>
  <si>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</si>
  <si>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</si>
  <si>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</si>
  <si>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</si>
  <si>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</si>
  <si>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</si>
  <si>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</si>
  <si>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</si>
  <si>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</si>
  <si>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</si>
  <si>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</si>
  <si>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</si>
  <si>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</si>
  <si>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</si>
  <si>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</si>
  <si>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</si>
  <si>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</si>
  <si>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</si>
  <si>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</si>
  <si>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</si>
  <si>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</si>
  <si>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</si>
  <si>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</si>
  <si>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</si>
  <si>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</si>
  <si>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</si>
  <si>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</si>
  <si>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</si>
  <si>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</si>
  <si>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</si>
  <si>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</si>
  <si>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</si>
  <si>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</si>
  <si>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</si>
  <si>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</si>
  <si>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</si>
  <si>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</si>
  <si>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</si>
  <si>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</si>
  <si>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</si>
  <si>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</si>
  <si>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</si>
  <si>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</si>
  <si>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</si>
  <si>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</si>
  <si>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</si>
  <si>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</si>
  <si>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</si>
  <si>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</si>
  <si>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</si>
  <si>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</si>
  <si>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</si>
  <si>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</si>
  <si>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</si>
  <si>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</si>
  <si>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</si>
  <si>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</si>
  <si>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</si>
  <si>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</si>
  <si>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</si>
  <si>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</si>
  <si>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</si>
  <si>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</si>
  <si>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</si>
  <si>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</si>
  <si>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</si>
  <si>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</si>
  <si>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</si>
  <si>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</si>
  <si>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</si>
  <si>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</si>
  <si>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</si>
  <si>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</si>
  <si>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</si>
  <si>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</si>
  <si>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</si>
  <si>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</si>
  <si>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</si>
  <si>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</si>
  <si>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</si>
  <si>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</si>
  <si>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</si>
  <si>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</si>
  <si>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</si>
  <si>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</si>
  <si>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</si>
  <si>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</si>
  <si>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</si>
  <si>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</si>
  <si>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</si>
  <si>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</si>
  <si>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</si>
  <si>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</si>
  <si>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</si>
  <si>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</si>
  <si>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</si>
  <si>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</si>
  <si>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</si>
  <si>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</si>
  <si>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</si>
  <si>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</si>
  <si>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</si>
  <si>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</si>
  <si>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</si>
  <si>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</si>
  <si>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</si>
  <si>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</si>
  <si>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</si>
  <si>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</si>
  <si>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</si>
  <si>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</si>
  <si>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</si>
  <si>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</si>
  <si>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</si>
  <si>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</si>
  <si>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</si>
  <si>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</si>
  <si>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</si>
  <si>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</si>
  <si>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</si>
  <si>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</si>
  <si>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</si>
  <si>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</si>
  <si>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</si>
  <si>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</si>
  <si>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</si>
  <si>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</si>
  <si>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</si>
  <si>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</si>
  <si>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</si>
  <si>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</si>
  <si>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</si>
  <si>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</si>
  <si>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</si>
  <si>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</si>
  <si>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</si>
  <si>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</si>
  <si>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</si>
  <si>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</si>
  <si>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</si>
  <si>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</si>
  <si>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</si>
  <si>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</si>
  <si>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</si>
  <si>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</si>
  <si>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</si>
  <si>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</si>
  <si>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</si>
  <si>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</si>
  <si>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</si>
  <si>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</si>
  <si>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</si>
  <si>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</si>
  <si>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</si>
  <si>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</si>
  <si>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</si>
  <si>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</si>
  <si>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</si>
  <si>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</si>
  <si>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</si>
  <si>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</si>
  <si>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</si>
  <si>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</si>
  <si>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</si>
  <si>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</si>
  <si>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</si>
  <si>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</si>
  <si>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</si>
  <si>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</si>
  <si>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</si>
  <si>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</si>
  <si>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</si>
  <si>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</si>
  <si>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</si>
  <si>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</si>
  <si>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</si>
  <si>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</si>
  <si>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</si>
  <si>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</si>
  <si>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</si>
  <si>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</si>
  <si>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</si>
  <si>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</si>
  <si>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</si>
  <si>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</si>
  <si>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</si>
  <si>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</si>
  <si>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</si>
  <si>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</si>
  <si>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</si>
  <si>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</si>
  <si>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</si>
  <si>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</si>
  <si>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</si>
  <si>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</si>
  <si>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</si>
  <si>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</si>
  <si>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</si>
  <si>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</si>
  <si>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</si>
  <si>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</si>
  <si>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</si>
  <si>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</si>
  <si>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</si>
  <si>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</si>
  <si>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</si>
  <si>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</si>
  <si>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</si>
  <si>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</si>
  <si>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</si>
  <si>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</si>
  <si>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</si>
  <si>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</si>
  <si>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</si>
  <si>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</si>
  <si>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</si>
  <si>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</si>
  <si>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</si>
  <si>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</si>
  <si>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</si>
  <si>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</si>
  <si>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</si>
  <si>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</si>
  <si>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</si>
  <si>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</si>
  <si>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</si>
  <si>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</si>
  <si>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</si>
  <si>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</si>
  <si>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</si>
  <si>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</si>
  <si>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</si>
  <si>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</si>
  <si>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</si>
  <si>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</si>
  <si>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</si>
  <si>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</si>
  <si>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</si>
  <si>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</si>
  <si>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</si>
  <si>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</si>
  <si>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</si>
  <si>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</si>
  <si>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</si>
  <si>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</si>
  <si>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</si>
  <si>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</si>
  <si>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</si>
  <si>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</si>
  <si>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</si>
  <si>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</si>
  <si>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</si>
  <si>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</si>
  <si>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</si>
  <si>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</si>
  <si>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</si>
  <si>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</si>
  <si>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</si>
  <si>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</si>
  <si>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</si>
  <si>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</si>
  <si>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</si>
  <si>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</si>
  <si>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</si>
  <si>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</si>
  <si>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</si>
  <si>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</si>
  <si>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</si>
  <si>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</si>
  <si>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</si>
  <si>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</si>
  <si>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</si>
  <si>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</si>
  <si>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</si>
  <si>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</si>
  <si>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</si>
  <si>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</si>
  <si>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</si>
  <si>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</si>
  <si>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</si>
  <si>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</si>
  <si>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</si>
  <si>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</si>
  <si>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</si>
  <si>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</si>
  <si>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</si>
  <si>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</si>
  <si>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</si>
  <si>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</si>
  <si>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</si>
  <si>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</si>
  <si>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</si>
  <si>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</si>
  <si>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</si>
  <si>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</si>
  <si>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</si>
  <si>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</si>
  <si>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</si>
  <si>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</si>
  <si>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</si>
  <si>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</si>
  <si>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</si>
  <si>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</si>
  <si>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</si>
  <si>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</si>
  <si>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</si>
  <si>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</si>
  <si>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</si>
  <si>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</si>
  <si>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</si>
  <si>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</si>
  <si>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</si>
  <si>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</si>
  <si>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</si>
  <si>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</si>
  <si>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</si>
  <si>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</si>
  <si>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</si>
  <si>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</si>
  <si>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</si>
  <si>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</si>
  <si>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</si>
  <si>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</si>
  <si>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</si>
  <si>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</si>
  <si>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</si>
  <si>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</si>
  <si>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</si>
  <si>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</si>
  <si>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</si>
  <si>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</si>
  <si>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</si>
  <si>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</si>
  <si>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</si>
  <si>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</si>
  <si>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</si>
  <si>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</si>
  <si>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</si>
  <si>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</si>
  <si>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</si>
  <si>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</si>
  <si>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</si>
  <si>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</si>
  <si>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</si>
  <si>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</si>
  <si>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</si>
  <si>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</si>
  <si>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</si>
  <si>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</si>
  <si>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</si>
  <si>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</si>
  <si>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</si>
  <si>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</si>
  <si>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</si>
  <si>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</si>
  <si>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</si>
  <si>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</si>
  <si>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</si>
  <si>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</si>
  <si>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</si>
  <si>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</si>
  <si>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</si>
  <si>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</si>
  <si>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</si>
  <si>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</si>
  <si>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</si>
  <si>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</si>
  <si>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</si>
  <si>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</si>
  <si>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</si>
  <si>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</si>
  <si>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</si>
  <si>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</si>
  <si>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</si>
  <si>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</si>
  <si>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</si>
  <si>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</si>
  <si>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</si>
  <si>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</si>
  <si>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</si>
  <si>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</si>
  <si>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</si>
  <si>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</si>
  <si>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</si>
  <si>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</si>
  <si>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</si>
  <si>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</si>
  <si>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</si>
  <si>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</si>
  <si>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</si>
  <si>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</si>
  <si>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</si>
  <si>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</si>
  <si>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</si>
  <si>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</si>
  <si>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</si>
  <si>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</si>
  <si>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</si>
  <si>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</si>
  <si>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</si>
  <si>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</si>
  <si>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</si>
  <si>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</si>
  <si>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</si>
  <si>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</si>
  <si>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</si>
  <si>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</si>
  <si>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</si>
  <si>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</si>
  <si>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</si>
  <si>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</si>
  <si>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</si>
  <si>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</si>
  <si>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</si>
  <si>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</si>
  <si>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</si>
  <si>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</si>
  <si>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</si>
  <si>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</si>
  <si>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</si>
  <si>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</si>
  <si>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</si>
  <si>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</si>
  <si>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</si>
  <si>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</si>
  <si>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</si>
  <si>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</si>
  <si>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</si>
  <si>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</si>
  <si>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</si>
  <si>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</si>
  <si>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</si>
  <si>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</si>
  <si>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</si>
  <si>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</si>
  <si>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</si>
  <si>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</si>
  <si>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</si>
  <si>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</si>
  <si>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</si>
  <si>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</si>
  <si>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</si>
  <si>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</si>
  <si>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</si>
  <si>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</si>
  <si>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</si>
  <si>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</si>
  <si>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</si>
  <si>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</si>
  <si>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</si>
  <si>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</si>
  <si>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</si>
  <si>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</si>
  <si>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</si>
  <si>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</si>
  <si>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</si>
  <si>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k7=k8</t>
  </si>
  <si>
    <t>Dane z końca poprzedniego miesiąca</t>
  </si>
  <si>
    <t>Aktywne formy przeciwdziałania bezrobociu</t>
  </si>
  <si>
    <t xml:space="preserve">Zatrudnieni w ramach dofinansowania wynagrodzenia za zatrudnienie skierowanego bezrobotnego powyżej 50 roku życia </t>
  </si>
  <si>
    <t>w30=w31+w48+w50+w52+w53+w55+w56+w57+w58+w59+w61+w63</t>
  </si>
  <si>
    <t>w06 k6=w06 k9</t>
  </si>
  <si>
    <t>w07 k6=w07 k9</t>
  </si>
  <si>
    <t>Wyszczegolnienie</t>
  </si>
  <si>
    <t>Wolne miejsca pracy i miejsca aktywizacji zawodowej pracy</t>
  </si>
  <si>
    <t>pracy subsydiowanej</t>
  </si>
  <si>
    <t>w okresie sprawozdawczym</t>
  </si>
  <si>
    <t xml:space="preserve">w okresie sprawozdawczym kończący udział w wybranej formie </t>
  </si>
  <si>
    <t xml:space="preserve">w końcu okresu sprawozdawczego biorący udział w wybranej formie </t>
  </si>
  <si>
    <t>w końcu okresu sprawozdawczego</t>
  </si>
  <si>
    <t>Bezrobotni zarejestrowani w okresie sprawozdawczym (w. 22+23)</t>
  </si>
  <si>
    <t xml:space="preserve">Osoby wyłączone z ewidencji bezrobotnych w okresie sprawozdawczym (w.31+48+50+52+53+55 do 63) </t>
  </si>
  <si>
    <t>Bezrobotni według stanu w końcu okresu sprawozdawczego</t>
  </si>
  <si>
    <t>podjęcia pracy w okresie sprawozdawczym (w. 32+35)</t>
  </si>
  <si>
    <t>Zgłoszone w okresie sprawozdawczym</t>
  </si>
  <si>
    <t>W końcu okresu sprawozdawczego</t>
  </si>
  <si>
    <t>W okresie sprawozdawczym</t>
  </si>
  <si>
    <t>MINISTERSTWO ROZWOJU, PRACY I TECHNOLOGII,
Plac Trzech Krzyży 3/5, 00-507 Warszawa</t>
  </si>
  <si>
    <t>MRPiT – 01
Sprawozdanie o rynku pracy</t>
  </si>
  <si>
    <t xml:space="preserve">MRPiT – 01
Sprawozdanie o rynku pracy
</t>
  </si>
  <si>
    <t>z wiersza 21</t>
  </si>
  <si>
    <t>Bezrobotni, którzy w miesiącu sprawozdawczym utracili prawo do zasiłku (rubryki 5 i 6) lub status osoby będącej w szczególnej sytuacji na rynku pracy (rubryki 7 - 10)</t>
  </si>
  <si>
    <t>2392.</t>
  </si>
  <si>
    <t>dz. 5 w08 k2=dz. 1 cz.1.1. w14 k6</t>
  </si>
  <si>
    <t>2393.</t>
  </si>
  <si>
    <t>W półroczu</t>
  </si>
  <si>
    <t>Bezrobotni ogółem (w. 02+04)</t>
  </si>
  <si>
    <t>osoby w okresie do 12 miesięcy
od dnia ukończenia nauki</t>
  </si>
  <si>
    <t>Stan w końcu okresu</t>
  </si>
  <si>
    <t>poprzednio pracujący</t>
  </si>
  <si>
    <t>za miesiąc grudzień 2021 roku</t>
  </si>
  <si>
    <t>w okresie IV kwartał 2021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</si>
</sst>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u/>
      <sz val="1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B05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color rgb="FF00B050"/>
      <name val="Calibri"/>
      <family val="2"/>
      <charset val="238"/>
    </font>
    <font>
      <b/>
      <sz val="14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5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/>
    <xf numFmtId="0" fontId="4" fillId="0" borderId="27" xfId="0" applyFont="1" applyFill="1" applyBorder="1"/>
    <xf numFmtId="0" fontId="6" fillId="0" borderId="0" xfId="0" applyFont="1" applyFill="1"/>
    <xf numFmtId="0" fontId="11" fillId="0" borderId="2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center" vertical="center"/>
    </xf>
    <xf numFmtId="0" fontId="11" fillId="0" borderId="0" xfId="1" applyFont="1" applyFill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0" fontId="9" fillId="0" borderId="0" xfId="1" applyFont="1" applyFill="1" applyAlignment="1" applyProtection="1">
      <alignment horizontal="center" vertical="center"/>
    </xf>
    <xf numFmtId="0" fontId="10" fillId="0" borderId="0" xfId="1" applyFont="1" applyFill="1" applyAlignment="1" applyProtection="1">
      <alignment horizontal="center" vertical="center"/>
    </xf>
    <xf numFmtId="0" fontId="10" fillId="0" borderId="0" xfId="1" applyFont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Alignment="1" applyProtection="1">
      <alignment horizontal="left" vertical="center"/>
    </xf>
    <xf numFmtId="0" fontId="4" fillId="0" borderId="0" xfId="0" applyFont="1"/>
    <xf numFmtId="0" fontId="0" fillId="0" borderId="0" xfId="0" applyFont="1"/>
    <xf numFmtId="0" fontId="12" fillId="0" borderId="0" xfId="0" applyFont="1" applyAlignment="1">
      <alignment wrapText="1"/>
    </xf>
    <xf numFmtId="0" fontId="21" fillId="0" borderId="0" xfId="0" applyFont="1"/>
    <xf numFmtId="0" fontId="21" fillId="0" borderId="0" xfId="0" applyFont="1" applyFill="1"/>
    <xf numFmtId="0" fontId="22" fillId="0" borderId="0" xfId="0" applyFont="1" applyFill="1"/>
    <xf numFmtId="0" fontId="24" fillId="0" borderId="0" xfId="0" applyFont="1" applyFill="1"/>
    <xf numFmtId="0" fontId="25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Border="1"/>
    <xf numFmtId="0" fontId="4" fillId="0" borderId="2" xfId="0" applyFont="1" applyFill="1" applyBorder="1"/>
    <xf numFmtId="0" fontId="26" fillId="0" borderId="0" xfId="0" applyFont="1" applyFill="1" applyAlignment="1">
      <alignment horizontal="center" vertical="center"/>
    </xf>
    <xf numFmtId="49" fontId="26" fillId="0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4" fillId="3" borderId="0" xfId="0" applyFont="1" applyFill="1"/>
    <xf numFmtId="0" fontId="14" fillId="3" borderId="2" xfId="0" applyFont="1" applyFill="1" applyBorder="1" applyAlignment="1">
      <alignment horizontal="left" vertical="center" wrapText="1"/>
    </xf>
    <xf numFmtId="0" fontId="14" fillId="3" borderId="3" xfId="0" quotePrefix="1" applyFont="1" applyFill="1" applyBorder="1" applyAlignment="1">
      <alignment horizontal="center" vertical="center" wrapText="1"/>
    </xf>
    <xf numFmtId="0" fontId="14" fillId="3" borderId="22" xfId="0" quotePrefix="1" applyFont="1" applyFill="1" applyBorder="1" applyAlignment="1">
      <alignment horizontal="center" vertical="center" wrapText="1"/>
    </xf>
    <xf numFmtId="0" fontId="20" fillId="3" borderId="0" xfId="0" applyFont="1" applyFill="1" applyBorder="1"/>
    <xf numFmtId="0" fontId="22" fillId="3" borderId="0" xfId="0" applyFont="1" applyFill="1" applyBorder="1"/>
    <xf numFmtId="0" fontId="4" fillId="3" borderId="0" xfId="0" applyFont="1" applyFill="1" applyBorder="1"/>
    <xf numFmtId="0" fontId="12" fillId="3" borderId="0" xfId="0" applyFont="1" applyFill="1"/>
    <xf numFmtId="0" fontId="23" fillId="3" borderId="0" xfId="0" applyFont="1" applyFill="1"/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wrapText="1"/>
    </xf>
    <xf numFmtId="0" fontId="14" fillId="3" borderId="14" xfId="0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vertical="top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/>
    <xf numFmtId="49" fontId="14" fillId="3" borderId="3" xfId="0" applyNumberFormat="1" applyFont="1" applyFill="1" applyBorder="1" applyAlignment="1">
      <alignment horizontal="center" vertical="center" wrapText="1"/>
    </xf>
    <xf numFmtId="49" fontId="14" fillId="3" borderId="14" xfId="0" applyNumberFormat="1" applyFont="1" applyFill="1" applyBorder="1" applyAlignment="1">
      <alignment horizontal="center" vertical="center" wrapText="1"/>
    </xf>
    <xf numFmtId="0" fontId="20" fillId="3" borderId="0" xfId="0" applyFont="1" applyFill="1"/>
    <xf numFmtId="0" fontId="17" fillId="3" borderId="0" xfId="0" applyFont="1" applyFill="1"/>
    <xf numFmtId="0" fontId="8" fillId="3" borderId="0" xfId="0" applyFont="1" applyFill="1"/>
    <xf numFmtId="0" fontId="0" fillId="3" borderId="0" xfId="0" applyFont="1" applyFill="1"/>
    <xf numFmtId="0" fontId="18" fillId="3" borderId="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vertical="center" wrapText="1"/>
    </xf>
    <xf numFmtId="0" fontId="18" fillId="3" borderId="2" xfId="0" quotePrefix="1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9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15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 indent="1"/>
    </xf>
    <xf numFmtId="49" fontId="29" fillId="0" borderId="0" xfId="0" applyNumberFormat="1" applyFont="1" applyAlignment="1">
      <alignment horizontal="center"/>
    </xf>
    <xf numFmtId="0" fontId="9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Fill="1"/>
    <xf numFmtId="49" fontId="0" fillId="0" borderId="0" xfId="0" applyNumberFormat="1" applyAlignment="1">
      <alignment horizontal="center"/>
    </xf>
    <xf numFmtId="0" fontId="30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31" fillId="0" borderId="0" xfId="1" applyFont="1" applyFill="1" applyAlignment="1">
      <alignment vertical="center"/>
    </xf>
    <xf numFmtId="0" fontId="30" fillId="0" borderId="0" xfId="1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49" fontId="0" fillId="0" borderId="0" xfId="0" applyNumberFormat="1" applyAlignment="1">
      <alignment horizontal="center"/>
    </xf>
    <xf numFmtId="0" fontId="14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11" fillId="0" borderId="0" xfId="1" applyFont="1" applyBorder="1" applyAlignment="1" applyProtection="1">
      <alignment horizontal="left" vertical="center"/>
    </xf>
    <xf numFmtId="0" fontId="11" fillId="0" borderId="0" xfId="1" applyFont="1" applyAlignment="1" applyProtection="1">
      <alignment horizontal="center" vertical="center"/>
    </xf>
    <xf numFmtId="0" fontId="11" fillId="0" borderId="0" xfId="1" applyFont="1" applyBorder="1" applyAlignment="1" applyProtection="1">
      <alignment horizontal="left" vertical="center" wrapText="1"/>
    </xf>
    <xf numFmtId="0" fontId="11" fillId="0" borderId="0" xfId="1" applyFont="1" applyFill="1" applyAlignment="1" applyProtection="1">
      <alignment horizontal="left" vertical="center" wrapText="1"/>
    </xf>
    <xf numFmtId="0" fontId="11" fillId="0" borderId="0" xfId="1" applyFont="1" applyFill="1" applyAlignment="1" applyProtection="1">
      <alignment horizontal="center" vertical="center" wrapText="1"/>
    </xf>
    <xf numFmtId="0" fontId="11" fillId="0" borderId="0" xfId="1" applyFont="1" applyFill="1" applyAlignment="1" applyProtection="1">
      <alignment horizontal="left" vertical="center"/>
    </xf>
    <xf numFmtId="0" fontId="11" fillId="0" borderId="0" xfId="1" applyFont="1" applyAlignment="1" applyProtection="1">
      <alignment horizontal="left" vertical="center"/>
    </xf>
    <xf numFmtId="0" fontId="14" fillId="3" borderId="2" xfId="0" applyFont="1" applyFill="1" applyBorder="1" applyAlignment="1">
      <alignment vertical="top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vertical="center" wrapText="1"/>
    </xf>
    <xf numFmtId="0" fontId="10" fillId="0" borderId="0" xfId="1" applyFont="1" applyAlignment="1" applyProtection="1">
      <alignment horizontal="left" vertical="center"/>
    </xf>
    <xf numFmtId="0" fontId="14" fillId="0" borderId="3" xfId="0" quotePrefix="1" applyFont="1" applyFill="1" applyBorder="1" applyAlignment="1">
      <alignment horizontal="center" vertical="center" wrapText="1"/>
    </xf>
    <xf numFmtId="0" fontId="14" fillId="0" borderId="22" xfId="0" quotePrefix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20" fillId="0" borderId="0" xfId="0" applyFont="1" applyFill="1" applyBorder="1"/>
    <xf numFmtId="0" fontId="22" fillId="0" borderId="0" xfId="0" applyFont="1" applyFill="1" applyBorder="1"/>
    <xf numFmtId="0" fontId="23" fillId="0" borderId="0" xfId="0" applyFont="1" applyFill="1"/>
    <xf numFmtId="0" fontId="14" fillId="0" borderId="4" xfId="0" applyFont="1" applyFill="1" applyBorder="1" applyAlignment="1">
      <alignment horizontal="center" wrapText="1"/>
    </xf>
    <xf numFmtId="0" fontId="14" fillId="0" borderId="14" xfId="0" applyFont="1" applyFill="1" applyBorder="1" applyAlignment="1">
      <alignment horizontal="center" wrapText="1"/>
    </xf>
    <xf numFmtId="0" fontId="14" fillId="0" borderId="20" xfId="0" applyFont="1" applyFill="1" applyBorder="1" applyAlignment="1">
      <alignment vertical="top" wrapText="1"/>
    </xf>
    <xf numFmtId="0" fontId="4" fillId="0" borderId="15" xfId="0" applyFont="1" applyFill="1" applyBorder="1"/>
    <xf numFmtId="0" fontId="5" fillId="0" borderId="0" xfId="0" applyFont="1" applyFill="1" applyAlignment="1"/>
    <xf numFmtId="0" fontId="1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2" fillId="0" borderId="0" xfId="0" applyFont="1" applyFill="1" applyAlignment="1">
      <alignment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14" xfId="0" applyNumberFormat="1" applyFont="1" applyFill="1" applyBorder="1" applyAlignment="1">
      <alignment horizontal="center" vertical="center" wrapText="1"/>
    </xf>
    <xf numFmtId="0" fontId="20" fillId="0" borderId="0" xfId="0" applyFont="1" applyFill="1"/>
    <xf numFmtId="0" fontId="12" fillId="0" borderId="0" xfId="0" applyFont="1" applyFill="1"/>
    <xf numFmtId="0" fontId="17" fillId="0" borderId="0" xfId="0" applyFont="1" applyFill="1"/>
    <xf numFmtId="0" fontId="8" fillId="0" borderId="0" xfId="0" applyFont="1" applyFill="1"/>
    <xf numFmtId="0" fontId="0" fillId="0" borderId="0" xfId="0" applyFont="1" applyFill="1"/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0" fontId="18" fillId="0" borderId="2" xfId="0" quotePrefix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4" fillId="3" borderId="0" xfId="0" applyFont="1" applyFill="1" applyProtection="1"/>
    <xf numFmtId="0" fontId="4" fillId="0" borderId="0" xfId="0" applyFont="1" applyProtection="1"/>
    <xf numFmtId="0" fontId="13" fillId="0" borderId="0" xfId="0" applyFont="1" applyProtection="1"/>
    <xf numFmtId="0" fontId="14" fillId="3" borderId="2" xfId="0" applyFont="1" applyFill="1" applyBorder="1" applyAlignment="1" applyProtection="1">
      <alignment horizontal="center" wrapText="1"/>
    </xf>
    <xf numFmtId="0" fontId="14" fillId="3" borderId="4" xfId="0" applyFont="1" applyFill="1" applyBorder="1" applyAlignment="1" applyProtection="1">
      <alignment horizontal="center" wrapText="1"/>
    </xf>
    <xf numFmtId="0" fontId="14" fillId="3" borderId="2" xfId="0" quotePrefix="1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left" vertical="center" wrapText="1"/>
    </xf>
    <xf numFmtId="0" fontId="14" fillId="3" borderId="3" xfId="0" quotePrefix="1" applyFont="1" applyFill="1" applyBorder="1" applyAlignment="1" applyProtection="1">
      <alignment horizontal="center" vertical="center" wrapText="1"/>
    </xf>
    <xf numFmtId="0" fontId="14" fillId="3" borderId="22" xfId="0" quotePrefix="1" applyFont="1" applyFill="1" applyBorder="1" applyAlignment="1" applyProtection="1">
      <alignment horizontal="center" vertical="center" wrapText="1"/>
    </xf>
    <xf numFmtId="0" fontId="14" fillId="3" borderId="8" xfId="0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left" vertical="top" wrapText="1"/>
    </xf>
    <xf numFmtId="0" fontId="4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14" fillId="3" borderId="5" xfId="0" applyFont="1" applyFill="1" applyBorder="1" applyAlignment="1" applyProtection="1">
      <alignment horizontal="right" vertical="center" wrapText="1"/>
      <protection locked="0"/>
    </xf>
    <xf numFmtId="0" fontId="14" fillId="3" borderId="6" xfId="0" applyFont="1" applyFill="1" applyBorder="1" applyAlignment="1" applyProtection="1">
      <alignment horizontal="right" vertical="center" wrapText="1"/>
      <protection locked="0"/>
    </xf>
    <xf numFmtId="0" fontId="14" fillId="3" borderId="7" xfId="0" applyFont="1" applyFill="1" applyBorder="1" applyAlignment="1" applyProtection="1">
      <alignment horizontal="right" vertical="center" wrapText="1"/>
      <protection locked="0"/>
    </xf>
    <xf numFmtId="0" fontId="14" fillId="3" borderId="8" xfId="0" applyFont="1" applyFill="1" applyBorder="1" applyAlignment="1" applyProtection="1">
      <alignment horizontal="right" vertical="center" wrapText="1"/>
      <protection locked="0"/>
    </xf>
    <xf numFmtId="0" fontId="14" fillId="3" borderId="2" xfId="0" applyFont="1" applyFill="1" applyBorder="1" applyAlignment="1" applyProtection="1">
      <alignment horizontal="right" vertical="center" wrapText="1"/>
      <protection locked="0"/>
    </xf>
    <xf numFmtId="0" fontId="14" fillId="3" borderId="9" xfId="0" applyFont="1" applyFill="1" applyBorder="1" applyAlignment="1" applyProtection="1">
      <alignment horizontal="right" vertical="center" wrapText="1"/>
      <protection locked="0"/>
    </xf>
    <xf numFmtId="0" fontId="14" fillId="3" borderId="10" xfId="0" applyFont="1" applyFill="1" applyBorder="1" applyAlignment="1" applyProtection="1">
      <alignment horizontal="right" vertical="center" wrapText="1"/>
      <protection locked="0"/>
    </xf>
    <xf numFmtId="0" fontId="14" fillId="3" borderId="11" xfId="0" applyFont="1" applyFill="1" applyBorder="1" applyAlignment="1" applyProtection="1">
      <alignment horizontal="right" vertical="center" wrapText="1"/>
      <protection locked="0"/>
    </xf>
    <xf numFmtId="0" fontId="14" fillId="3" borderId="12" xfId="0" applyFont="1" applyFill="1" applyBorder="1" applyAlignment="1" applyProtection="1">
      <alignment horizontal="right" vertical="center" wrapText="1"/>
      <protection locked="0"/>
    </xf>
    <xf numFmtId="0" fontId="5" fillId="3" borderId="0" xfId="0" applyFont="1" applyFill="1" applyAlignment="1" applyProtection="1"/>
    <xf numFmtId="0" fontId="21" fillId="0" borderId="0" xfId="0" applyFont="1" applyFill="1" applyProtection="1"/>
    <xf numFmtId="0" fontId="22" fillId="0" borderId="0" xfId="0" applyFont="1" applyFill="1" applyProtection="1"/>
    <xf numFmtId="0" fontId="4" fillId="0" borderId="0" xfId="0" applyFont="1" applyFill="1" applyProtection="1"/>
    <xf numFmtId="0" fontId="12" fillId="3" borderId="0" xfId="0" applyFont="1" applyFill="1" applyAlignment="1" applyProtection="1">
      <alignment vertical="center"/>
    </xf>
    <xf numFmtId="0" fontId="23" fillId="3" borderId="0" xfId="0" applyFont="1" applyFill="1" applyAlignment="1" applyProtection="1">
      <alignment vertical="center"/>
    </xf>
    <xf numFmtId="0" fontId="14" fillId="3" borderId="4" xfId="0" applyFont="1" applyFill="1" applyBorder="1" applyAlignment="1" applyProtection="1">
      <alignment horizontal="center" vertical="center" wrapText="1"/>
    </xf>
    <xf numFmtId="0" fontId="24" fillId="0" borderId="0" xfId="0" applyFont="1" applyFill="1" applyProtection="1"/>
    <xf numFmtId="0" fontId="14" fillId="3" borderId="2" xfId="0" applyFont="1" applyFill="1" applyBorder="1" applyAlignment="1" applyProtection="1">
      <alignment vertical="center" wrapText="1"/>
    </xf>
    <xf numFmtId="0" fontId="25" fillId="0" borderId="0" xfId="0" applyFont="1" applyFill="1" applyProtection="1"/>
    <xf numFmtId="0" fontId="14" fillId="3" borderId="11" xfId="0" applyFont="1" applyFill="1" applyBorder="1" applyAlignment="1" applyProtection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14" fillId="3" borderId="7" xfId="0" applyFont="1" applyFill="1" applyBorder="1" applyAlignment="1" applyProtection="1">
      <alignment horizontal="right" vertical="center"/>
      <protection locked="0"/>
    </xf>
    <xf numFmtId="0" fontId="14" fillId="3" borderId="9" xfId="0" applyFont="1" applyFill="1" applyBorder="1" applyAlignment="1" applyProtection="1">
      <alignment horizontal="right" vertical="center"/>
      <protection locked="0"/>
    </xf>
    <xf numFmtId="0" fontId="14" fillId="3" borderId="8" xfId="0" applyFont="1" applyFill="1" applyBorder="1" applyAlignment="1" applyProtection="1">
      <alignment horizontal="right" vertical="center"/>
      <protection locked="0"/>
    </xf>
    <xf numFmtId="0" fontId="14" fillId="3" borderId="2" xfId="0" applyFont="1" applyFill="1" applyBorder="1" applyAlignment="1" applyProtection="1">
      <alignment horizontal="right" vertical="center"/>
      <protection locked="0"/>
    </xf>
    <xf numFmtId="0" fontId="14" fillId="3" borderId="10" xfId="0" applyFont="1" applyFill="1" applyBorder="1" applyAlignment="1" applyProtection="1">
      <alignment horizontal="right" vertical="center"/>
      <protection locked="0"/>
    </xf>
    <xf numFmtId="0" fontId="14" fillId="3" borderId="11" xfId="0" applyFont="1" applyFill="1" applyBorder="1" applyAlignment="1" applyProtection="1">
      <alignment horizontal="right" vertical="center"/>
      <protection locked="0"/>
    </xf>
    <xf numFmtId="0" fontId="14" fillId="3" borderId="5" xfId="0" applyFont="1" applyFill="1" applyBorder="1" applyAlignment="1" applyProtection="1">
      <alignment vertical="center" wrapText="1"/>
      <protection locked="0"/>
    </xf>
    <xf numFmtId="0" fontId="14" fillId="3" borderId="6" xfId="0" applyFont="1" applyFill="1" applyBorder="1" applyAlignment="1" applyProtection="1">
      <alignment vertical="center" wrapText="1"/>
      <protection locked="0"/>
    </xf>
    <xf numFmtId="0" fontId="14" fillId="3" borderId="7" xfId="0" applyFont="1" applyFill="1" applyBorder="1" applyAlignment="1" applyProtection="1">
      <alignment vertical="center" wrapText="1"/>
      <protection locked="0"/>
    </xf>
    <xf numFmtId="0" fontId="14" fillId="3" borderId="8" xfId="0" applyFont="1" applyFill="1" applyBorder="1" applyAlignment="1" applyProtection="1">
      <alignment vertical="center" wrapText="1"/>
      <protection locked="0"/>
    </xf>
    <xf numFmtId="0" fontId="14" fillId="3" borderId="2" xfId="0" applyFont="1" applyFill="1" applyBorder="1" applyAlignment="1" applyProtection="1">
      <alignment vertical="center" wrapText="1"/>
      <protection locked="0"/>
    </xf>
    <xf numFmtId="0" fontId="14" fillId="3" borderId="9" xfId="0" applyFont="1" applyFill="1" applyBorder="1" applyAlignment="1" applyProtection="1">
      <alignment vertical="center" wrapText="1"/>
      <protection locked="0"/>
    </xf>
    <xf numFmtId="0" fontId="14" fillId="3" borderId="10" xfId="0" applyFont="1" applyFill="1" applyBorder="1" applyAlignment="1" applyProtection="1">
      <alignment vertical="center" wrapText="1"/>
      <protection locked="0"/>
    </xf>
    <xf numFmtId="0" fontId="14" fillId="3" borderId="11" xfId="0" applyFont="1" applyFill="1" applyBorder="1" applyAlignment="1" applyProtection="1">
      <alignment vertical="center" wrapText="1"/>
      <protection locked="0"/>
    </xf>
    <xf numFmtId="0" fontId="14" fillId="3" borderId="12" xfId="0" applyFont="1" applyFill="1" applyBorder="1" applyAlignment="1" applyProtection="1">
      <alignment vertical="center" wrapText="1"/>
      <protection locked="0"/>
    </xf>
    <xf numFmtId="0" fontId="14" fillId="3" borderId="21" xfId="0" applyFont="1" applyFill="1" applyBorder="1" applyAlignment="1" applyProtection="1">
      <alignment vertical="center" wrapText="1"/>
      <protection locked="0"/>
    </xf>
    <xf numFmtId="0" fontId="14" fillId="3" borderId="4" xfId="0" applyFont="1" applyFill="1" applyBorder="1" applyAlignment="1" applyProtection="1">
      <alignment vertical="center" wrapText="1"/>
      <protection locked="0"/>
    </xf>
    <xf numFmtId="0" fontId="14" fillId="3" borderId="25" xfId="0" applyFont="1" applyFill="1" applyBorder="1" applyAlignment="1" applyProtection="1">
      <alignment vertical="center" wrapText="1"/>
      <protection locked="0"/>
    </xf>
    <xf numFmtId="0" fontId="14" fillId="3" borderId="8" xfId="0" applyFont="1" applyFill="1" applyBorder="1" applyAlignment="1" applyProtection="1">
      <alignment vertical="center"/>
      <protection locked="0"/>
    </xf>
    <xf numFmtId="0" fontId="14" fillId="3" borderId="2" xfId="0" applyFont="1" applyFill="1" applyBorder="1" applyAlignment="1" applyProtection="1">
      <alignment vertical="center"/>
      <protection locked="0"/>
    </xf>
    <xf numFmtId="0" fontId="14" fillId="3" borderId="9" xfId="0" applyFont="1" applyFill="1" applyBorder="1" applyAlignment="1" applyProtection="1">
      <alignment vertical="center"/>
      <protection locked="0"/>
    </xf>
    <xf numFmtId="0" fontId="14" fillId="3" borderId="10" xfId="0" applyFont="1" applyFill="1" applyBorder="1" applyAlignment="1" applyProtection="1">
      <alignment vertical="center"/>
      <protection locked="0"/>
    </xf>
    <xf numFmtId="0" fontId="14" fillId="3" borderId="11" xfId="0" applyFont="1" applyFill="1" applyBorder="1" applyAlignment="1" applyProtection="1">
      <alignment vertical="center"/>
      <protection locked="0"/>
    </xf>
    <xf numFmtId="0" fontId="14" fillId="3" borderId="12" xfId="0" applyFont="1" applyFill="1" applyBorder="1" applyAlignment="1" applyProtection="1">
      <alignment vertical="center"/>
      <protection locked="0"/>
    </xf>
    <xf numFmtId="0" fontId="14" fillId="3" borderId="10" xfId="0" applyFont="1" applyFill="1" applyBorder="1" applyAlignment="1" applyProtection="1">
      <alignment horizontal="right"/>
      <protection locked="0"/>
    </xf>
    <xf numFmtId="0" fontId="14" fillId="3" borderId="11" xfId="0" applyFont="1" applyFill="1" applyBorder="1" applyAlignment="1" applyProtection="1">
      <alignment horizontal="right"/>
      <protection locked="0"/>
    </xf>
    <xf numFmtId="0" fontId="14" fillId="3" borderId="12" xfId="0" applyFont="1" applyFill="1" applyBorder="1" applyAlignment="1" applyProtection="1">
      <alignment horizontal="right"/>
      <protection locked="0"/>
    </xf>
    <xf numFmtId="0" fontId="18" fillId="3" borderId="5" xfId="0" applyFont="1" applyFill="1" applyBorder="1" applyAlignment="1" applyProtection="1">
      <alignment horizontal="right" vertical="center" wrapText="1"/>
      <protection locked="0"/>
    </xf>
    <xf numFmtId="0" fontId="18" fillId="3" borderId="6" xfId="0" applyFont="1" applyFill="1" applyBorder="1" applyAlignment="1" applyProtection="1">
      <alignment horizontal="right" vertical="center" wrapText="1"/>
      <protection locked="0"/>
    </xf>
    <xf numFmtId="0" fontId="18" fillId="3" borderId="7" xfId="0" applyFont="1" applyFill="1" applyBorder="1" applyAlignment="1" applyProtection="1">
      <alignment horizontal="right" vertical="center" wrapText="1"/>
      <protection locked="0"/>
    </xf>
    <xf numFmtId="0" fontId="18" fillId="3" borderId="8" xfId="0" applyFont="1" applyFill="1" applyBorder="1" applyAlignment="1" applyProtection="1">
      <alignment horizontal="right" vertical="center" wrapText="1"/>
      <protection locked="0"/>
    </xf>
    <xf numFmtId="0" fontId="18" fillId="3" borderId="2" xfId="0" applyFont="1" applyFill="1" applyBorder="1" applyAlignment="1" applyProtection="1">
      <alignment horizontal="right" vertical="center" wrapText="1"/>
      <protection locked="0"/>
    </xf>
    <xf numFmtId="0" fontId="18" fillId="3" borderId="10" xfId="0" applyFont="1" applyFill="1" applyBorder="1" applyAlignment="1" applyProtection="1">
      <alignment horizontal="right" vertical="center" wrapText="1"/>
      <protection locked="0"/>
    </xf>
    <xf numFmtId="0" fontId="18" fillId="3" borderId="11" xfId="0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Fill="1" applyProtection="1"/>
    <xf numFmtId="0" fontId="14" fillId="0" borderId="2" xfId="0" applyFont="1" applyFill="1" applyBorder="1" applyAlignment="1" applyProtection="1">
      <alignment horizontal="center" wrapText="1"/>
    </xf>
    <xf numFmtId="0" fontId="14" fillId="0" borderId="4" xfId="0" applyFont="1" applyFill="1" applyBorder="1" applyAlignment="1" applyProtection="1">
      <alignment horizontal="center" wrapText="1"/>
    </xf>
    <xf numFmtId="0" fontId="14" fillId="0" borderId="2" xfId="0" quotePrefix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14" fillId="0" borderId="3" xfId="0" quotePrefix="1" applyFont="1" applyFill="1" applyBorder="1" applyAlignment="1" applyProtection="1">
      <alignment horizontal="center" vertical="center" wrapText="1"/>
    </xf>
    <xf numFmtId="0" fontId="14" fillId="0" borderId="22" xfId="0" quotePrefix="1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left" vertical="top" wrapText="1"/>
    </xf>
    <xf numFmtId="0" fontId="4" fillId="0" borderId="0" xfId="0" applyFont="1" applyFill="1" applyAlignment="1" applyProtection="1">
      <alignment horizontal="left" vertical="center"/>
    </xf>
    <xf numFmtId="0" fontId="14" fillId="0" borderId="5" xfId="0" applyFont="1" applyFill="1" applyBorder="1" applyAlignment="1" applyProtection="1">
      <alignment horizontal="right" vertical="center" wrapText="1"/>
      <protection locked="0"/>
    </xf>
    <xf numFmtId="0" fontId="14" fillId="0" borderId="6" xfId="0" applyFont="1" applyFill="1" applyBorder="1" applyAlignment="1" applyProtection="1">
      <alignment horizontal="right" vertical="center" wrapText="1"/>
      <protection locked="0"/>
    </xf>
    <xf numFmtId="0" fontId="14" fillId="0" borderId="7" xfId="0" applyFont="1" applyFill="1" applyBorder="1" applyAlignment="1" applyProtection="1">
      <alignment horizontal="right" vertical="center" wrapText="1"/>
      <protection locked="0"/>
    </xf>
    <xf numFmtId="0" fontId="14" fillId="0" borderId="8" xfId="0" applyFont="1" applyFill="1" applyBorder="1" applyAlignment="1" applyProtection="1">
      <alignment horizontal="right" vertical="center" wrapText="1"/>
      <protection locked="0"/>
    </xf>
    <xf numFmtId="0" fontId="14" fillId="0" borderId="2" xfId="0" applyFont="1" applyFill="1" applyBorder="1" applyAlignment="1" applyProtection="1">
      <alignment horizontal="right" vertical="center" wrapText="1"/>
      <protection locked="0"/>
    </xf>
    <xf numFmtId="0" fontId="14" fillId="0" borderId="9" xfId="0" applyFont="1" applyFill="1" applyBorder="1" applyAlignment="1" applyProtection="1">
      <alignment horizontal="right" vertical="center" wrapText="1"/>
      <protection locked="0"/>
    </xf>
    <xf numFmtId="0" fontId="14" fillId="0" borderId="10" xfId="0" applyFont="1" applyFill="1" applyBorder="1" applyAlignment="1" applyProtection="1">
      <alignment horizontal="right" vertical="center" wrapText="1"/>
      <protection locked="0"/>
    </xf>
    <xf numFmtId="0" fontId="14" fillId="0" borderId="11" xfId="0" applyFont="1" applyFill="1" applyBorder="1" applyAlignment="1" applyProtection="1">
      <alignment horizontal="right" vertical="center" wrapText="1"/>
      <protection locked="0"/>
    </xf>
    <xf numFmtId="0" fontId="14" fillId="0" borderId="12" xfId="0" applyFont="1" applyFill="1" applyBorder="1" applyAlignment="1" applyProtection="1">
      <alignment horizontal="right" vertical="center" wrapText="1"/>
      <protection locked="0"/>
    </xf>
    <xf numFmtId="0" fontId="14" fillId="0" borderId="5" xfId="0" applyFont="1" applyFill="1" applyBorder="1" applyAlignment="1" applyProtection="1">
      <alignment horizontal="right" wrapText="1"/>
      <protection locked="0"/>
    </xf>
    <xf numFmtId="0" fontId="14" fillId="0" borderId="5" xfId="0" applyFont="1" applyFill="1" applyBorder="1" applyAlignment="1" applyProtection="1">
      <alignment vertical="center" wrapText="1"/>
      <protection locked="0"/>
    </xf>
    <xf numFmtId="0" fontId="14" fillId="0" borderId="6" xfId="0" applyFont="1" applyFill="1" applyBorder="1" applyAlignment="1" applyProtection="1">
      <alignment vertical="center" wrapText="1"/>
      <protection locked="0"/>
    </xf>
    <xf numFmtId="0" fontId="14" fillId="0" borderId="7" xfId="0" applyFont="1" applyFill="1" applyBorder="1" applyAlignment="1" applyProtection="1">
      <protection locked="0"/>
    </xf>
    <xf numFmtId="0" fontId="14" fillId="0" borderId="8" xfId="0" applyFont="1" applyFill="1" applyBorder="1" applyAlignment="1" applyProtection="1">
      <alignment vertical="center" wrapText="1"/>
      <protection locked="0"/>
    </xf>
    <xf numFmtId="0" fontId="14" fillId="0" borderId="2" xfId="0" applyFont="1" applyFill="1" applyBorder="1" applyAlignment="1" applyProtection="1">
      <alignment vertical="center" wrapText="1"/>
      <protection locked="0"/>
    </xf>
    <xf numFmtId="0" fontId="14" fillId="0" borderId="9" xfId="0" applyFont="1" applyFill="1" applyBorder="1" applyAlignment="1" applyProtection="1">
      <protection locked="0"/>
    </xf>
    <xf numFmtId="0" fontId="14" fillId="0" borderId="8" xfId="0" applyFont="1" applyFill="1" applyBorder="1" applyAlignment="1" applyProtection="1">
      <alignment vertical="center"/>
      <protection locked="0"/>
    </xf>
    <xf numFmtId="0" fontId="14" fillId="0" borderId="2" xfId="0" applyFont="1" applyFill="1" applyBorder="1" applyAlignment="1" applyProtection="1">
      <alignment vertical="center"/>
      <protection locked="0"/>
    </xf>
    <xf numFmtId="0" fontId="14" fillId="0" borderId="10" xfId="0" applyFont="1" applyFill="1" applyBorder="1" applyAlignment="1" applyProtection="1">
      <alignment vertical="center"/>
      <protection locked="0"/>
    </xf>
    <xf numFmtId="0" fontId="14" fillId="0" borderId="11" xfId="0" applyFont="1" applyFill="1" applyBorder="1" applyAlignment="1" applyProtection="1">
      <alignment vertical="center"/>
      <protection locked="0"/>
    </xf>
    <xf numFmtId="0" fontId="14" fillId="0" borderId="7" xfId="0" applyFont="1" applyFill="1" applyBorder="1" applyAlignment="1" applyProtection="1">
      <alignment vertical="center" wrapText="1"/>
      <protection locked="0"/>
    </xf>
    <xf numFmtId="0" fontId="14" fillId="0" borderId="9" xfId="0" applyFont="1" applyFill="1" applyBorder="1" applyAlignment="1" applyProtection="1">
      <alignment vertical="center" wrapText="1"/>
      <protection locked="0"/>
    </xf>
    <xf numFmtId="0" fontId="14" fillId="0" borderId="21" xfId="0" applyFont="1" applyFill="1" applyBorder="1" applyAlignment="1" applyProtection="1">
      <alignment vertical="center" wrapText="1"/>
      <protection locked="0"/>
    </xf>
    <xf numFmtId="0" fontId="14" fillId="0" borderId="4" xfId="0" applyFont="1" applyFill="1" applyBorder="1" applyAlignment="1" applyProtection="1">
      <alignment vertical="center" wrapText="1"/>
      <protection locked="0"/>
    </xf>
    <xf numFmtId="0" fontId="14" fillId="0" borderId="25" xfId="0" applyFont="1" applyFill="1" applyBorder="1" applyAlignment="1" applyProtection="1">
      <alignment vertical="center" wrapText="1"/>
      <protection locked="0"/>
    </xf>
    <xf numFmtId="0" fontId="14" fillId="0" borderId="8" xfId="0" applyFont="1" applyFill="1" applyBorder="1" applyProtection="1">
      <protection locked="0"/>
    </xf>
    <xf numFmtId="0" fontId="14" fillId="0" borderId="2" xfId="0" applyFont="1" applyFill="1" applyBorder="1" applyProtection="1">
      <protection locked="0"/>
    </xf>
    <xf numFmtId="0" fontId="14" fillId="0" borderId="9" xfId="0" applyFont="1" applyFill="1" applyBorder="1" applyProtection="1">
      <protection locked="0"/>
    </xf>
    <xf numFmtId="0" fontId="14" fillId="0" borderId="10" xfId="0" applyFont="1" applyFill="1" applyBorder="1" applyProtection="1">
      <protection locked="0"/>
    </xf>
    <xf numFmtId="0" fontId="14" fillId="0" borderId="11" xfId="0" applyFont="1" applyFill="1" applyBorder="1" applyProtection="1">
      <protection locked="0"/>
    </xf>
    <xf numFmtId="0" fontId="14" fillId="0" borderId="12" xfId="0" applyFont="1" applyFill="1" applyBorder="1" applyProtection="1">
      <protection locked="0"/>
    </xf>
    <xf numFmtId="0" fontId="14" fillId="0" borderId="10" xfId="0" applyFont="1" applyFill="1" applyBorder="1" applyAlignment="1" applyProtection="1">
      <protection locked="0"/>
    </xf>
    <xf numFmtId="0" fontId="14" fillId="0" borderId="11" xfId="0" applyFont="1" applyFill="1" applyBorder="1" applyAlignment="1" applyProtection="1">
      <protection locked="0"/>
    </xf>
    <xf numFmtId="0" fontId="14" fillId="0" borderId="12" xfId="0" applyFont="1" applyFill="1" applyBorder="1" applyAlignment="1" applyProtection="1">
      <protection locked="0"/>
    </xf>
    <xf numFmtId="0" fontId="18" fillId="0" borderId="5" xfId="0" applyFont="1" applyFill="1" applyBorder="1" applyAlignment="1" applyProtection="1">
      <alignment horizontal="right" vertical="center" wrapText="1"/>
      <protection locked="0"/>
    </xf>
    <xf numFmtId="0" fontId="18" fillId="0" borderId="6" xfId="0" applyFont="1" applyFill="1" applyBorder="1" applyAlignment="1" applyProtection="1">
      <alignment horizontal="right" vertical="center" wrapText="1"/>
      <protection locked="0"/>
    </xf>
    <xf numFmtId="0" fontId="18" fillId="0" borderId="7" xfId="0" applyFont="1" applyFill="1" applyBorder="1" applyAlignment="1" applyProtection="1">
      <alignment horizontal="right" vertical="center" wrapText="1"/>
      <protection locked="0"/>
    </xf>
    <xf numFmtId="0" fontId="18" fillId="0" borderId="8" xfId="0" applyFont="1" applyFill="1" applyBorder="1" applyAlignment="1" applyProtection="1">
      <alignment horizontal="right" vertical="center" wrapText="1"/>
      <protection locked="0"/>
    </xf>
    <xf numFmtId="0" fontId="18" fillId="0" borderId="2" xfId="0" applyFont="1" applyFill="1" applyBorder="1" applyAlignment="1" applyProtection="1">
      <alignment horizontal="right" vertical="center" wrapText="1"/>
      <protection locked="0"/>
    </xf>
    <xf numFmtId="0" fontId="18" fillId="0" borderId="10" xfId="0" applyFont="1" applyFill="1" applyBorder="1" applyAlignment="1" applyProtection="1">
      <alignment horizontal="right" vertical="center" wrapText="1"/>
      <protection locked="0"/>
    </xf>
    <xf numFmtId="0" fontId="18" fillId="0" borderId="11" xfId="0" applyFont="1" applyFill="1" applyBorder="1" applyAlignment="1" applyProtection="1">
      <alignment horizontal="right" vertical="center" wrapText="1"/>
      <protection locked="0"/>
    </xf>
    <xf numFmtId="49" fontId="0" fillId="0" borderId="0" xfId="0" applyNumberFormat="1" applyAlignment="1">
      <alignment horizontal="center"/>
    </xf>
    <xf numFmtId="0" fontId="14" fillId="3" borderId="9" xfId="0" applyFont="1" applyFill="1" applyBorder="1" applyAlignment="1" applyProtection="1">
      <alignment horizontal="right"/>
      <protection locked="0"/>
    </xf>
    <xf numFmtId="0" fontId="16" fillId="3" borderId="23" xfId="0" applyFont="1" applyFill="1" applyBorder="1" applyAlignment="1" applyProtection="1">
      <alignment horizontal="right" vertical="center" wrapText="1"/>
      <protection locked="0"/>
    </xf>
    <xf numFmtId="0" fontId="16" fillId="3" borderId="1" xfId="0" applyFont="1" applyFill="1" applyBorder="1" applyAlignment="1" applyProtection="1">
      <alignment horizontal="right" vertical="center" wrapText="1"/>
      <protection locked="0"/>
    </xf>
    <xf numFmtId="0" fontId="11" fillId="2" borderId="2" xfId="1" applyFont="1" applyFill="1" applyBorder="1" applyAlignment="1" applyProtection="1">
      <alignment horizontal="right" vertical="center"/>
      <protection locked="0"/>
    </xf>
    <xf numFmtId="0" fontId="23" fillId="0" borderId="2" xfId="0" applyFont="1" applyBorder="1" applyAlignment="1" applyProtection="1">
      <alignment vertical="center"/>
    </xf>
    <xf numFmtId="0" fontId="23" fillId="0" borderId="2" xfId="0" applyFont="1" applyBorder="1" applyAlignment="1" applyProtection="1">
      <alignment vertical="center"/>
      <protection locked="0"/>
    </xf>
    <xf numFmtId="0" fontId="23" fillId="0" borderId="2" xfId="0" applyFont="1" applyBorder="1" applyAlignment="1" applyProtection="1">
      <alignment vertical="center" wrapText="1"/>
    </xf>
    <xf numFmtId="3" fontId="23" fillId="0" borderId="2" xfId="0" applyNumberFormat="1" applyFont="1" applyBorder="1" applyAlignment="1" applyProtection="1">
      <alignment vertical="center"/>
      <protection locked="0"/>
    </xf>
    <xf numFmtId="0" fontId="23" fillId="0" borderId="3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49" fontId="2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9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2" xfId="0" applyFont="1" applyFill="1" applyBorder="1" applyAlignment="1" applyProtection="1">
      <alignment horizontal="center" vertical="center" wrapText="1"/>
    </xf>
    <xf numFmtId="3" fontId="11" fillId="2" borderId="2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0" borderId="2" xfId="0" applyFont="1" applyBorder="1" applyAlignment="1">
      <alignment vertical="center"/>
    </xf>
    <xf numFmtId="0" fontId="33" fillId="0" borderId="24" xfId="0" applyFont="1" applyBorder="1" applyAlignment="1">
      <alignment vertical="center"/>
    </xf>
    <xf numFmtId="0" fontId="33" fillId="0" borderId="4" xfId="0" applyFont="1" applyBorder="1" applyAlignment="1">
      <alignment vertical="center" wrapText="1"/>
    </xf>
    <xf numFmtId="0" fontId="33" fillId="0" borderId="4" xfId="0" applyFont="1" applyBorder="1" applyAlignment="1">
      <alignment vertical="center"/>
    </xf>
    <xf numFmtId="0" fontId="11" fillId="0" borderId="0" xfId="1" applyFont="1" applyFill="1" applyAlignment="1" applyProtection="1">
      <alignment horizontal="left" vertical="center" wrapText="1"/>
    </xf>
    <xf numFmtId="0" fontId="32" fillId="0" borderId="0" xfId="1" applyFont="1" applyAlignment="1" applyProtection="1">
      <alignment horizontal="left" vertical="center"/>
    </xf>
    <xf numFmtId="0" fontId="11" fillId="0" borderId="0" xfId="1" applyFont="1" applyFill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11" fillId="0" borderId="0" xfId="1" applyFont="1" applyFill="1" applyAlignment="1" applyProtection="1">
      <alignment horizontal="left" vertical="center"/>
    </xf>
    <xf numFmtId="0" fontId="11" fillId="0" borderId="27" xfId="1" applyFont="1" applyFill="1" applyBorder="1" applyAlignment="1" applyProtection="1">
      <alignment horizontal="left" vertical="center"/>
    </xf>
    <xf numFmtId="0" fontId="11" fillId="0" borderId="0" xfId="1" applyFont="1" applyAlignment="1" applyProtection="1">
      <alignment horizontal="left" vertical="center"/>
    </xf>
    <xf numFmtId="0" fontId="11" fillId="0" borderId="27" xfId="1" applyFont="1" applyBorder="1" applyAlignment="1" applyProtection="1">
      <alignment horizontal="left" vertical="center"/>
    </xf>
    <xf numFmtId="0" fontId="10" fillId="0" borderId="0" xfId="1" applyFont="1" applyFill="1" applyAlignment="1" applyProtection="1">
      <alignment horizontal="center" vertical="center" textRotation="90"/>
    </xf>
    <xf numFmtId="0" fontId="11" fillId="0" borderId="0" xfId="1" applyFont="1" applyBorder="1" applyAlignment="1" applyProtection="1">
      <alignment horizontal="left" vertical="center"/>
    </xf>
    <xf numFmtId="0" fontId="11" fillId="0" borderId="0" xfId="1" applyFont="1" applyAlignment="1" applyProtection="1">
      <alignment horizontal="center" vertical="center"/>
    </xf>
    <xf numFmtId="0" fontId="11" fillId="0" borderId="0" xfId="1" applyFont="1" applyBorder="1" applyAlignment="1" applyProtection="1">
      <alignment horizontal="center" vertical="center" textRotation="90"/>
    </xf>
    <xf numFmtId="0" fontId="11" fillId="0" borderId="0" xfId="1" applyFont="1" applyBorder="1" applyAlignment="1" applyProtection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0" fontId="3" fillId="0" borderId="16" xfId="0" applyFont="1" applyBorder="1" applyAlignment="1">
      <alignment horizontal="left" vertical="center" wrapText="1" indent="1"/>
    </xf>
    <xf numFmtId="0" fontId="3" fillId="0" borderId="26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3" fillId="0" borderId="27" xfId="0" applyFont="1" applyBorder="1" applyAlignment="1">
      <alignment horizontal="left" vertical="center" wrapText="1" indent="1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horizontal="left"/>
    </xf>
    <xf numFmtId="0" fontId="12" fillId="3" borderId="0" xfId="0" applyFont="1" applyFill="1" applyBorder="1" applyAlignment="1" applyProtection="1">
      <alignment horizontal="left"/>
    </xf>
    <xf numFmtId="0" fontId="14" fillId="3" borderId="2" xfId="0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textRotation="90" wrapText="1"/>
    </xf>
    <xf numFmtId="0" fontId="14" fillId="3" borderId="2" xfId="0" applyFont="1" applyFill="1" applyBorder="1" applyAlignment="1" applyProtection="1">
      <alignment horizontal="center" wrapText="1"/>
    </xf>
    <xf numFmtId="0" fontId="14" fillId="3" borderId="2" xfId="0" applyFont="1" applyFill="1" applyBorder="1" applyAlignment="1" applyProtection="1">
      <alignment vertical="top" wrapText="1"/>
    </xf>
    <xf numFmtId="0" fontId="14" fillId="3" borderId="4" xfId="0" applyFont="1" applyFill="1" applyBorder="1" applyAlignment="1" applyProtection="1">
      <alignment horizontal="center" vertical="center" textRotation="90"/>
    </xf>
    <xf numFmtId="0" fontId="14" fillId="3" borderId="13" xfId="0" applyFont="1" applyFill="1" applyBorder="1" applyAlignment="1" applyProtection="1">
      <alignment horizontal="center" vertical="center" textRotation="90"/>
    </xf>
    <xf numFmtId="0" fontId="14" fillId="3" borderId="24" xfId="0" applyFont="1" applyFill="1" applyBorder="1" applyAlignment="1" applyProtection="1">
      <alignment horizontal="center" vertical="center" textRotation="90"/>
    </xf>
    <xf numFmtId="0" fontId="14" fillId="3" borderId="2" xfId="0" applyFont="1" applyFill="1" applyBorder="1" applyAlignment="1" applyProtection="1">
      <alignment horizontal="center" vertical="top" wrapText="1"/>
    </xf>
    <xf numFmtId="0" fontId="14" fillId="3" borderId="13" xfId="0" applyFont="1" applyFill="1" applyBorder="1" applyAlignment="1" applyProtection="1">
      <alignment horizontal="center" vertical="top" wrapText="1"/>
    </xf>
    <xf numFmtId="0" fontId="14" fillId="3" borderId="3" xfId="0" applyFont="1" applyFill="1" applyBorder="1" applyAlignment="1" applyProtection="1">
      <alignment horizontal="left" vertical="top" wrapText="1" indent="1"/>
    </xf>
    <xf numFmtId="0" fontId="14" fillId="3" borderId="20" xfId="0" applyFont="1" applyFill="1" applyBorder="1" applyAlignment="1" applyProtection="1">
      <alignment horizontal="left" vertical="top" wrapText="1" indent="1"/>
    </xf>
    <xf numFmtId="0" fontId="14" fillId="3" borderId="2" xfId="0" applyFont="1" applyFill="1" applyBorder="1" applyAlignment="1" applyProtection="1">
      <alignment horizontal="left" vertical="top" wrapText="1"/>
    </xf>
    <xf numFmtId="0" fontId="14" fillId="3" borderId="3" xfId="0" applyFont="1" applyFill="1" applyBorder="1" applyAlignment="1" applyProtection="1">
      <alignment horizontal="left" vertical="center" wrapText="1"/>
    </xf>
    <xf numFmtId="0" fontId="14" fillId="3" borderId="20" xfId="0" applyFont="1" applyFill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horizontal="left" vertical="top" wrapText="1"/>
    </xf>
    <xf numFmtId="0" fontId="14" fillId="3" borderId="20" xfId="0" applyFont="1" applyFill="1" applyBorder="1" applyAlignment="1" applyProtection="1">
      <alignment horizontal="left" vertical="top" wrapText="1"/>
    </xf>
    <xf numFmtId="0" fontId="14" fillId="3" borderId="2" xfId="0" applyFont="1" applyFill="1" applyBorder="1" applyAlignment="1">
      <alignment vertical="top" wrapText="1"/>
    </xf>
    <xf numFmtId="0" fontId="14" fillId="3" borderId="4" xfId="0" applyFont="1" applyFill="1" applyBorder="1" applyAlignment="1">
      <alignment horizontal="center" vertical="center" textRotation="90" wrapText="1"/>
    </xf>
    <xf numFmtId="0" fontId="14" fillId="3" borderId="24" xfId="0" applyFont="1" applyFill="1" applyBorder="1" applyAlignment="1">
      <alignment horizontal="center" vertical="center" textRotation="90" wrapText="1"/>
    </xf>
    <xf numFmtId="0" fontId="14" fillId="3" borderId="3" xfId="0" applyFont="1" applyFill="1" applyBorder="1" applyAlignment="1">
      <alignment horizontal="left" vertical="top" wrapText="1"/>
    </xf>
    <xf numFmtId="0" fontId="14" fillId="3" borderId="22" xfId="0" applyFont="1" applyFill="1" applyBorder="1" applyAlignment="1">
      <alignment horizontal="left" vertical="top" wrapText="1"/>
    </xf>
    <xf numFmtId="0" fontId="14" fillId="3" borderId="20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center" vertical="center" textRotation="90" wrapText="1"/>
    </xf>
    <xf numFmtId="0" fontId="12" fillId="3" borderId="0" xfId="0" applyFont="1" applyFill="1" applyAlignment="1">
      <alignment horizontal="left"/>
    </xf>
    <xf numFmtId="0" fontId="1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2" fillId="3" borderId="18" xfId="0" applyFont="1" applyFill="1" applyBorder="1" applyAlignment="1">
      <alignment horizontal="left" wrapText="1"/>
    </xf>
    <xf numFmtId="0" fontId="14" fillId="3" borderId="2" xfId="0" applyFont="1" applyFill="1" applyBorder="1" applyAlignment="1">
      <alignment horizontal="left" vertical="top" wrapText="1" indent="1"/>
    </xf>
    <xf numFmtId="0" fontId="14" fillId="3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14" fillId="3" borderId="20" xfId="0" applyFont="1" applyFill="1" applyBorder="1" applyAlignment="1" applyProtection="1">
      <alignment horizontal="center" vertical="center" wrapText="1"/>
    </xf>
    <xf numFmtId="0" fontId="14" fillId="3" borderId="13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center" vertical="center"/>
    </xf>
    <xf numFmtId="0" fontId="14" fillId="3" borderId="22" xfId="0" applyFont="1" applyFill="1" applyBorder="1" applyAlignment="1" applyProtection="1">
      <alignment horizontal="center" vertical="center"/>
    </xf>
    <xf numFmtId="0" fontId="14" fillId="3" borderId="20" xfId="0" applyFont="1" applyFill="1" applyBorder="1" applyAlignment="1" applyProtection="1">
      <alignment horizontal="center" vertical="center"/>
    </xf>
    <xf numFmtId="0" fontId="14" fillId="3" borderId="14" xfId="0" applyFont="1" applyFill="1" applyBorder="1" applyAlignment="1" applyProtection="1">
      <alignment horizontal="center" vertical="center" wrapText="1"/>
    </xf>
    <xf numFmtId="0" fontId="14" fillId="3" borderId="16" xfId="0" applyFont="1" applyFill="1" applyBorder="1" applyAlignment="1" applyProtection="1">
      <alignment horizontal="center" vertical="center" wrapText="1"/>
    </xf>
    <xf numFmtId="0" fontId="14" fillId="3" borderId="26" xfId="0" applyFont="1" applyFill="1" applyBorder="1" applyAlignment="1" applyProtection="1">
      <alignment horizontal="center" vertical="center" wrapText="1"/>
    </xf>
    <xf numFmtId="0" fontId="14" fillId="3" borderId="27" xfId="0" applyFont="1" applyFill="1" applyBorder="1" applyAlignment="1" applyProtection="1">
      <alignment horizontal="center" vertical="center" wrapText="1"/>
    </xf>
    <xf numFmtId="0" fontId="14" fillId="3" borderId="17" xfId="0" applyFont="1" applyFill="1" applyBorder="1" applyAlignment="1" applyProtection="1">
      <alignment horizontal="center" vertical="center" wrapText="1"/>
    </xf>
    <xf numFmtId="0" fontId="14" fillId="3" borderId="19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>
      <alignment vertical="center"/>
    </xf>
    <xf numFmtId="0" fontId="14" fillId="3" borderId="22" xfId="0" applyFont="1" applyFill="1" applyBorder="1" applyAlignment="1">
      <alignment vertical="center"/>
    </xf>
    <xf numFmtId="0" fontId="14" fillId="3" borderId="20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 wrapText="1"/>
    </xf>
    <xf numFmtId="0" fontId="12" fillId="3" borderId="0" xfId="0" applyFont="1" applyFill="1" applyAlignment="1">
      <alignment horizontal="left" vertical="center" wrapText="1"/>
    </xf>
    <xf numFmtId="0" fontId="14" fillId="3" borderId="2" xfId="0" applyFont="1" applyFill="1" applyBorder="1"/>
    <xf numFmtId="0" fontId="14" fillId="3" borderId="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6" fillId="3" borderId="22" xfId="0" applyFont="1" applyFill="1" applyBorder="1" applyAlignment="1">
      <alignment horizontal="left" vertical="center" wrapText="1"/>
    </xf>
    <xf numFmtId="0" fontId="16" fillId="3" borderId="28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20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26" fillId="0" borderId="0" xfId="0" applyNumberFormat="1" applyFont="1" applyFill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4" fillId="0" borderId="4" xfId="0" applyFont="1" applyFill="1" applyBorder="1" applyAlignment="1" applyProtection="1">
      <alignment horizontal="center" vertical="center" textRotation="90"/>
    </xf>
    <xf numFmtId="0" fontId="14" fillId="0" borderId="13" xfId="0" applyFont="1" applyFill="1" applyBorder="1" applyAlignment="1" applyProtection="1">
      <alignment horizontal="center" vertical="center" textRotation="90"/>
    </xf>
    <xf numFmtId="0" fontId="14" fillId="0" borderId="24" xfId="0" applyFont="1" applyFill="1" applyBorder="1" applyAlignment="1" applyProtection="1">
      <alignment horizontal="center" vertical="center" textRotation="90"/>
    </xf>
    <xf numFmtId="0" fontId="14" fillId="0" borderId="2" xfId="0" applyFont="1" applyFill="1" applyBorder="1" applyAlignment="1" applyProtection="1">
      <alignment vertical="top" wrapText="1"/>
    </xf>
    <xf numFmtId="0" fontId="14" fillId="0" borderId="3" xfId="0" applyFont="1" applyFill="1" applyBorder="1" applyAlignment="1" applyProtection="1">
      <alignment horizontal="left" vertical="top" wrapText="1"/>
    </xf>
    <xf numFmtId="0" fontId="14" fillId="0" borderId="20" xfId="0" applyFont="1" applyFill="1" applyBorder="1" applyAlignment="1" applyProtection="1">
      <alignment horizontal="left" vertical="top" wrapText="1"/>
    </xf>
    <xf numFmtId="0" fontId="14" fillId="0" borderId="3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left" vertical="top" wrapText="1"/>
    </xf>
    <xf numFmtId="0" fontId="14" fillId="0" borderId="3" xfId="0" applyFont="1" applyFill="1" applyBorder="1" applyAlignment="1" applyProtection="1">
      <alignment horizontal="left" vertical="top" wrapText="1" indent="1"/>
    </xf>
    <xf numFmtId="0" fontId="14" fillId="0" borderId="20" xfId="0" applyFont="1" applyFill="1" applyBorder="1" applyAlignment="1" applyProtection="1">
      <alignment horizontal="left" vertical="top" wrapText="1" indent="1"/>
    </xf>
    <xf numFmtId="0" fontId="12" fillId="0" borderId="0" xfId="0" applyFont="1" applyFill="1" applyAlignment="1" applyProtection="1">
      <alignment horizontal="left"/>
    </xf>
    <xf numFmtId="0" fontId="12" fillId="0" borderId="0" xfId="0" applyFont="1" applyFill="1" applyBorder="1" applyAlignment="1" applyProtection="1">
      <alignment horizontal="left"/>
    </xf>
    <xf numFmtId="0" fontId="14" fillId="0" borderId="2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wrapText="1"/>
    </xf>
    <xf numFmtId="0" fontId="14" fillId="0" borderId="2" xfId="0" applyFont="1" applyFill="1" applyBorder="1" applyAlignment="1" applyProtection="1">
      <alignment horizontal="center" vertical="center" textRotation="90" wrapText="1"/>
    </xf>
    <xf numFmtId="0" fontId="14" fillId="0" borderId="2" xfId="0" applyFont="1" applyFill="1" applyBorder="1" applyAlignment="1" applyProtection="1">
      <alignment horizontal="center" vertical="top" wrapText="1"/>
    </xf>
    <xf numFmtId="0" fontId="14" fillId="0" borderId="13" xfId="0" applyFont="1" applyFill="1" applyBorder="1" applyAlignment="1" applyProtection="1">
      <alignment horizontal="center" vertical="top" wrapText="1"/>
    </xf>
    <xf numFmtId="0" fontId="14" fillId="0" borderId="2" xfId="0" applyFont="1" applyFill="1" applyBorder="1" applyAlignment="1">
      <alignment horizontal="left" vertical="top" wrapText="1" indent="1"/>
    </xf>
    <xf numFmtId="0" fontId="14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22" xfId="0" applyFont="1" applyFill="1" applyBorder="1" applyAlignment="1">
      <alignment horizontal="left" vertical="top" wrapText="1"/>
    </xf>
    <xf numFmtId="0" fontId="14" fillId="0" borderId="20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center" vertical="center" textRotation="90" wrapText="1"/>
    </xf>
    <xf numFmtId="0" fontId="14" fillId="0" borderId="4" xfId="0" applyFont="1" applyFill="1" applyBorder="1" applyAlignment="1">
      <alignment horizontal="center" vertical="center" textRotation="90" wrapText="1"/>
    </xf>
    <xf numFmtId="0" fontId="14" fillId="0" borderId="24" xfId="0" applyFont="1" applyFill="1" applyBorder="1" applyAlignment="1">
      <alignment horizontal="center" vertical="center" textRotation="90" wrapText="1"/>
    </xf>
    <xf numFmtId="0" fontId="14" fillId="0" borderId="2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left"/>
    </xf>
    <xf numFmtId="0" fontId="12" fillId="0" borderId="18" xfId="0" applyFont="1" applyFill="1" applyBorder="1" applyAlignment="1">
      <alignment horizontal="left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/>
    </xf>
    <xf numFmtId="0" fontId="14" fillId="0" borderId="22" xfId="0" applyFont="1" applyFill="1" applyBorder="1" applyAlignment="1">
      <alignment vertical="center"/>
    </xf>
    <xf numFmtId="0" fontId="14" fillId="0" borderId="20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/>
    <xf numFmtId="0" fontId="18" fillId="0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3" fillId="0" borderId="14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3" fillId="0" borderId="4" xfId="0" applyFont="1" applyBorder="1" applyAlignment="1" applyProtection="1">
      <alignment horizontal="center" vertical="center" textRotation="90"/>
    </xf>
    <xf numFmtId="0" fontId="23" fillId="0" borderId="13" xfId="0" applyFont="1" applyBorder="1" applyAlignment="1" applyProtection="1">
      <alignment horizontal="center" vertical="center" textRotation="90"/>
    </xf>
    <xf numFmtId="0" fontId="23" fillId="0" borderId="24" xfId="0" applyFont="1" applyBorder="1" applyAlignment="1" applyProtection="1">
      <alignment horizontal="center" vertical="center" textRotation="90"/>
    </xf>
    <xf numFmtId="0" fontId="17" fillId="0" borderId="2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8DE538B2-8A62-4F11-A4CF-3EB8BE2BB1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7</xdr:row>
          <xdr:rowOff>38100</xdr:rowOff>
        </xdr:from>
        <xdr:to>
          <xdr:col>11</xdr:col>
          <xdr:colOff>400050</xdr:colOff>
          <xdr:row>12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Miesiąc poprzedni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5</xdr:row>
      <xdr:rowOff>123824</xdr:rowOff>
    </xdr:from>
    <xdr:to>
      <xdr:col>2</xdr:col>
      <xdr:colOff>1876425</xdr:colOff>
      <xdr:row>6</xdr:row>
      <xdr:rowOff>85725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>
          <a:grpSpLocks/>
        </xdr:cNvGrpSpPr>
      </xdr:nvGrpSpPr>
      <xdr:grpSpPr bwMode="auto">
        <a:xfrm>
          <a:off x="333375" y="1543049"/>
          <a:ext cx="2066925" cy="142876"/>
          <a:chOff x="1135" y="3186"/>
          <a:chExt cx="2551" cy="283"/>
        </a:xfrm>
      </xdr:grpSpPr>
      <xdr:sp macro="" textlink="">
        <xdr:nvSpPr>
          <xdr:cNvPr id="3" name="Line 15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1135" y="3186"/>
            <a:ext cx="0" cy="283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Line 14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1418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" name="Line 13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702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" name="Line 12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1985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" name="Line 11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2269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" name="Line 10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2552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Line 9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2836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Line 8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>
            <a:spLocks noChangeShapeType="1"/>
          </xdr:cNvSpPr>
        </xdr:nvSpPr>
        <xdr:spPr bwMode="auto">
          <a:xfrm>
            <a:off x="3119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Line 7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3403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Line 6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3686" y="3186"/>
            <a:ext cx="0" cy="283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" name="Line 5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1135" y="3459"/>
            <a:ext cx="2551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428625</xdr:colOff>
          <xdr:row>9</xdr:row>
          <xdr:rowOff>114300</xdr:rowOff>
        </xdr:from>
        <xdr:to>
          <xdr:col>8</xdr:col>
          <xdr:colOff>76200</xdr:colOff>
          <xdr:row>13</xdr:row>
          <xdr:rowOff>142875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pl-PL" sz="16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Import 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5</xdr:row>
      <xdr:rowOff>123824</xdr:rowOff>
    </xdr:from>
    <xdr:to>
      <xdr:col>2</xdr:col>
      <xdr:colOff>1876425</xdr:colOff>
      <xdr:row>6</xdr:row>
      <xdr:rowOff>85725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>
          <a:grpSpLocks/>
        </xdr:cNvGrpSpPr>
      </xdr:nvGrpSpPr>
      <xdr:grpSpPr bwMode="auto">
        <a:xfrm>
          <a:off x="333375" y="1543049"/>
          <a:ext cx="2066925" cy="142876"/>
          <a:chOff x="1135" y="3186"/>
          <a:chExt cx="2551" cy="283"/>
        </a:xfrm>
      </xdr:grpSpPr>
      <xdr:sp macro="" textlink="">
        <xdr:nvSpPr>
          <xdr:cNvPr id="3" name="Line 15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1135" y="3186"/>
            <a:ext cx="0" cy="283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Line 14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1418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" name="Line 13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702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" name="Line 12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1985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" name="Line 11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2269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" name="Line 10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2552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Line 9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2836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Line 8">
            <a:extLst>
              <a:ext uri="{FF2B5EF4-FFF2-40B4-BE49-F238E27FC236}">
                <a16:creationId xmlns:a16="http://schemas.microsoft.com/office/drawing/2014/main" id="{00000000-0008-0000-0C00-00000A000000}"/>
              </a:ext>
            </a:extLst>
          </xdr:cNvPr>
          <xdr:cNvSpPr>
            <a:spLocks noChangeShapeType="1"/>
          </xdr:cNvSpPr>
        </xdr:nvSpPr>
        <xdr:spPr bwMode="auto">
          <a:xfrm>
            <a:off x="3119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Line 7">
            <a:extLst>
              <a:ext uri="{FF2B5EF4-FFF2-40B4-BE49-F238E27FC236}">
                <a16:creationId xmlns:a16="http://schemas.microsoft.com/office/drawing/2014/main" id="{00000000-0008-0000-0C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3403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Line 6">
            <a:extLst>
              <a:ext uri="{FF2B5EF4-FFF2-40B4-BE49-F238E27FC236}">
                <a16:creationId xmlns:a16="http://schemas.microsoft.com/office/drawing/2014/main" id="{00000000-0008-0000-0C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3686" y="3186"/>
            <a:ext cx="0" cy="283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" name="Line 5">
            <a:extLst>
              <a:ext uri="{FF2B5EF4-FFF2-40B4-BE49-F238E27FC236}">
                <a16:creationId xmlns:a16="http://schemas.microsoft.com/office/drawing/2014/main" id="{00000000-0008-0000-0C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1135" y="3459"/>
            <a:ext cx="2551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428625</xdr:colOff>
          <xdr:row>9</xdr:row>
          <xdr:rowOff>114300</xdr:rowOff>
        </xdr:from>
        <xdr:to>
          <xdr:col>8</xdr:col>
          <xdr:colOff>76200</xdr:colOff>
          <xdr:row>13</xdr:row>
          <xdr:rowOff>142875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C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pl-PL" sz="16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Narastająco 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inm/Documents/Statystyka_2021/11/MRPiT-01_11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War.  ciągłości narast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_SPR1 nagłówek"/>
      <sheetName val="ns 1.1."/>
      <sheetName val="ns 1.2."/>
      <sheetName val="ns 1.3."/>
      <sheetName val="ns 2"/>
      <sheetName val="ns 3"/>
      <sheetName val="ns 4"/>
      <sheetName val="ns 5"/>
      <sheetName val="Dane za półrocz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9">
          <cell r="E9">
            <v>2811</v>
          </cell>
          <cell r="F9">
            <v>1547</v>
          </cell>
          <cell r="G9">
            <v>1568</v>
          </cell>
          <cell r="H9">
            <v>872</v>
          </cell>
        </row>
        <row r="10">
          <cell r="E10">
            <v>2500</v>
          </cell>
          <cell r="F10">
            <v>1355</v>
          </cell>
          <cell r="G10">
            <v>1434</v>
          </cell>
          <cell r="H10">
            <v>788</v>
          </cell>
        </row>
        <row r="11">
          <cell r="E11">
            <v>40</v>
          </cell>
          <cell r="F11">
            <v>26</v>
          </cell>
          <cell r="G11">
            <v>41</v>
          </cell>
          <cell r="H11">
            <v>29</v>
          </cell>
        </row>
        <row r="12">
          <cell r="E12">
            <v>311</v>
          </cell>
          <cell r="F12">
            <v>192</v>
          </cell>
          <cell r="G12">
            <v>134</v>
          </cell>
          <cell r="H12">
            <v>84</v>
          </cell>
        </row>
        <row r="14">
          <cell r="E14">
            <v>1595</v>
          </cell>
          <cell r="F14">
            <v>886</v>
          </cell>
          <cell r="G14">
            <v>879</v>
          </cell>
          <cell r="H14">
            <v>500</v>
          </cell>
        </row>
        <row r="15">
          <cell r="E15">
            <v>32</v>
          </cell>
          <cell r="F15">
            <v>14</v>
          </cell>
          <cell r="G15">
            <v>17</v>
          </cell>
          <cell r="H15">
            <v>10</v>
          </cell>
        </row>
        <row r="16">
          <cell r="E16">
            <v>352</v>
          </cell>
          <cell r="F16">
            <v>221</v>
          </cell>
          <cell r="G16">
            <v>140</v>
          </cell>
          <cell r="H16">
            <v>87</v>
          </cell>
        </row>
        <row r="17">
          <cell r="E17">
            <v>7</v>
          </cell>
          <cell r="F17">
            <v>6</v>
          </cell>
          <cell r="G17">
            <v>3</v>
          </cell>
          <cell r="H17">
            <v>2</v>
          </cell>
        </row>
        <row r="18">
          <cell r="E18">
            <v>1073</v>
          </cell>
          <cell r="F18">
            <v>611</v>
          </cell>
          <cell r="G18">
            <v>519</v>
          </cell>
          <cell r="H18">
            <v>301</v>
          </cell>
        </row>
        <row r="19">
          <cell r="E19">
            <v>553</v>
          </cell>
          <cell r="F19">
            <v>349</v>
          </cell>
          <cell r="G19">
            <v>257</v>
          </cell>
          <cell r="H19">
            <v>170</v>
          </cell>
        </row>
        <row r="20">
          <cell r="F20">
            <v>275</v>
          </cell>
          <cell r="H20">
            <v>127</v>
          </cell>
        </row>
        <row r="21">
          <cell r="E21">
            <v>2795</v>
          </cell>
          <cell r="F21">
            <v>1636</v>
          </cell>
          <cell r="G21">
            <v>1225</v>
          </cell>
          <cell r="H21">
            <v>724</v>
          </cell>
        </row>
        <row r="22">
          <cell r="E22">
            <v>1282</v>
          </cell>
          <cell r="F22">
            <v>766</v>
          </cell>
          <cell r="G22">
            <v>725</v>
          </cell>
          <cell r="H22">
            <v>439</v>
          </cell>
        </row>
        <row r="23">
          <cell r="E23">
            <v>830</v>
          </cell>
          <cell r="F23">
            <v>500</v>
          </cell>
          <cell r="G23">
            <v>444</v>
          </cell>
          <cell r="H23">
            <v>277</v>
          </cell>
        </row>
        <row r="24">
          <cell r="E24">
            <v>1077</v>
          </cell>
          <cell r="F24">
            <v>695</v>
          </cell>
          <cell r="G24">
            <v>411</v>
          </cell>
          <cell r="H24">
            <v>277</v>
          </cell>
        </row>
        <row r="25">
          <cell r="E25">
            <v>409</v>
          </cell>
          <cell r="F25">
            <v>162</v>
          </cell>
          <cell r="G25">
            <v>180</v>
          </cell>
          <cell r="H25">
            <v>64</v>
          </cell>
        </row>
        <row r="26">
          <cell r="E26">
            <v>22</v>
          </cell>
          <cell r="F26">
            <v>10</v>
          </cell>
          <cell r="G26">
            <v>3</v>
          </cell>
          <cell r="H26">
            <v>2</v>
          </cell>
        </row>
        <row r="27">
          <cell r="E27">
            <v>512</v>
          </cell>
          <cell r="F27">
            <v>378</v>
          </cell>
          <cell r="G27">
            <v>277</v>
          </cell>
          <cell r="H27">
            <v>195</v>
          </cell>
        </row>
        <row r="28">
          <cell r="E28">
            <v>13</v>
          </cell>
          <cell r="F28">
            <v>8</v>
          </cell>
          <cell r="G28">
            <v>5</v>
          </cell>
          <cell r="H28">
            <v>3</v>
          </cell>
        </row>
        <row r="29">
          <cell r="E29">
            <v>116</v>
          </cell>
          <cell r="F29">
            <v>61</v>
          </cell>
          <cell r="G29">
            <v>37</v>
          </cell>
          <cell r="H29">
            <v>15</v>
          </cell>
        </row>
      </sheetData>
      <sheetData sheetId="14">
        <row r="8">
          <cell r="H8">
            <v>2811</v>
          </cell>
          <cell r="I8">
            <v>1547</v>
          </cell>
          <cell r="J8">
            <v>1595</v>
          </cell>
          <cell r="K8">
            <v>886</v>
          </cell>
          <cell r="L8">
            <v>548</v>
          </cell>
          <cell r="M8">
            <v>315</v>
          </cell>
          <cell r="N8">
            <v>1282</v>
          </cell>
          <cell r="O8">
            <v>766</v>
          </cell>
          <cell r="P8">
            <v>830</v>
          </cell>
          <cell r="Q8">
            <v>500</v>
          </cell>
          <cell r="R8">
            <v>409</v>
          </cell>
          <cell r="S8">
            <v>162</v>
          </cell>
          <cell r="T8">
            <v>1077</v>
          </cell>
          <cell r="U8">
            <v>695</v>
          </cell>
        </row>
        <row r="9">
          <cell r="H9">
            <v>559</v>
          </cell>
          <cell r="I9">
            <v>309</v>
          </cell>
          <cell r="J9">
            <v>331</v>
          </cell>
          <cell r="K9">
            <v>181</v>
          </cell>
          <cell r="L9">
            <v>48</v>
          </cell>
          <cell r="M9">
            <v>33</v>
          </cell>
          <cell r="N9">
            <v>474</v>
          </cell>
          <cell r="O9">
            <v>269</v>
          </cell>
          <cell r="P9">
            <v>398</v>
          </cell>
          <cell r="Q9">
            <v>225</v>
          </cell>
          <cell r="R9">
            <v>20</v>
          </cell>
          <cell r="S9">
            <v>7</v>
          </cell>
        </row>
        <row r="10">
          <cell r="H10">
            <v>2252</v>
          </cell>
          <cell r="I10">
            <v>1238</v>
          </cell>
          <cell r="J10">
            <v>1264</v>
          </cell>
          <cell r="K10">
            <v>705</v>
          </cell>
          <cell r="L10">
            <v>500</v>
          </cell>
          <cell r="M10">
            <v>282</v>
          </cell>
          <cell r="N10">
            <v>808</v>
          </cell>
          <cell r="O10">
            <v>497</v>
          </cell>
          <cell r="P10">
            <v>432</v>
          </cell>
          <cell r="Q10">
            <v>275</v>
          </cell>
          <cell r="R10">
            <v>389</v>
          </cell>
          <cell r="S10">
            <v>155</v>
          </cell>
          <cell r="T10">
            <v>1077</v>
          </cell>
          <cell r="U10">
            <v>695</v>
          </cell>
        </row>
        <row r="11">
          <cell r="H11">
            <v>3</v>
          </cell>
          <cell r="I11">
            <v>2</v>
          </cell>
          <cell r="J11">
            <v>1</v>
          </cell>
          <cell r="K11">
            <v>0</v>
          </cell>
          <cell r="L11">
            <v>0</v>
          </cell>
          <cell r="M11">
            <v>0</v>
          </cell>
          <cell r="N11">
            <v>2</v>
          </cell>
          <cell r="O11">
            <v>2</v>
          </cell>
          <cell r="P11">
            <v>2</v>
          </cell>
          <cell r="Q11">
            <v>2</v>
          </cell>
          <cell r="R11">
            <v>0</v>
          </cell>
          <cell r="S11">
            <v>0</v>
          </cell>
          <cell r="T11">
            <v>1</v>
          </cell>
          <cell r="U11">
            <v>1</v>
          </cell>
        </row>
        <row r="12">
          <cell r="H12">
            <v>2</v>
          </cell>
          <cell r="I12">
            <v>0</v>
          </cell>
          <cell r="J12">
            <v>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1</v>
          </cell>
          <cell r="S12">
            <v>0</v>
          </cell>
          <cell r="T12">
            <v>2</v>
          </cell>
          <cell r="U12">
            <v>0</v>
          </cell>
        </row>
        <row r="13">
          <cell r="H13">
            <v>163</v>
          </cell>
          <cell r="I13">
            <v>126</v>
          </cell>
          <cell r="J13">
            <v>106</v>
          </cell>
          <cell r="K13">
            <v>80</v>
          </cell>
          <cell r="L13">
            <v>1</v>
          </cell>
          <cell r="M13">
            <v>1</v>
          </cell>
          <cell r="N13">
            <v>112</v>
          </cell>
          <cell r="O13">
            <v>86</v>
          </cell>
          <cell r="P13">
            <v>76</v>
          </cell>
          <cell r="Q13">
            <v>59</v>
          </cell>
          <cell r="R13">
            <v>18</v>
          </cell>
          <cell r="S13">
            <v>12</v>
          </cell>
          <cell r="T13">
            <v>39</v>
          </cell>
          <cell r="U13">
            <v>28</v>
          </cell>
        </row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H15">
            <v>61</v>
          </cell>
          <cell r="I15">
            <v>21</v>
          </cell>
          <cell r="J15">
            <v>34</v>
          </cell>
          <cell r="K15">
            <v>10</v>
          </cell>
          <cell r="L15">
            <v>6</v>
          </cell>
          <cell r="M15">
            <v>2</v>
          </cell>
          <cell r="N15">
            <v>33</v>
          </cell>
          <cell r="O15">
            <v>13</v>
          </cell>
          <cell r="P15">
            <v>22</v>
          </cell>
          <cell r="Q15">
            <v>8</v>
          </cell>
          <cell r="R15">
            <v>0</v>
          </cell>
          <cell r="S15">
            <v>0</v>
          </cell>
          <cell r="T15">
            <v>15</v>
          </cell>
          <cell r="U15">
            <v>7</v>
          </cell>
        </row>
        <row r="16">
          <cell r="H16">
            <v>29</v>
          </cell>
          <cell r="I16">
            <v>13</v>
          </cell>
          <cell r="J16">
            <v>26</v>
          </cell>
          <cell r="K16">
            <v>10</v>
          </cell>
          <cell r="L16">
            <v>0</v>
          </cell>
          <cell r="M16">
            <v>0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R16">
            <v>22</v>
          </cell>
          <cell r="S16">
            <v>8</v>
          </cell>
          <cell r="T16">
            <v>28</v>
          </cell>
          <cell r="U16">
            <v>12</v>
          </cell>
        </row>
        <row r="17">
          <cell r="H17">
            <v>3532</v>
          </cell>
          <cell r="I17">
            <v>1965</v>
          </cell>
          <cell r="J17">
            <v>2017</v>
          </cell>
          <cell r="K17">
            <v>1116</v>
          </cell>
          <cell r="L17">
            <v>378</v>
          </cell>
          <cell r="M17">
            <v>203</v>
          </cell>
          <cell r="N17">
            <v>1468</v>
          </cell>
          <cell r="O17">
            <v>890</v>
          </cell>
          <cell r="P17">
            <v>889</v>
          </cell>
          <cell r="Q17">
            <v>537</v>
          </cell>
          <cell r="R17">
            <v>546</v>
          </cell>
          <cell r="S17">
            <v>208</v>
          </cell>
          <cell r="T17">
            <v>1344</v>
          </cell>
          <cell r="U17">
            <v>878</v>
          </cell>
        </row>
        <row r="18">
          <cell r="H18">
            <v>1568</v>
          </cell>
          <cell r="I18">
            <v>872</v>
          </cell>
          <cell r="J18">
            <v>879</v>
          </cell>
          <cell r="K18">
            <v>500</v>
          </cell>
          <cell r="L18">
            <v>246</v>
          </cell>
          <cell r="M18">
            <v>116</v>
          </cell>
          <cell r="N18">
            <v>725</v>
          </cell>
          <cell r="O18">
            <v>439</v>
          </cell>
          <cell r="P18">
            <v>444</v>
          </cell>
          <cell r="Q18">
            <v>277</v>
          </cell>
          <cell r="R18">
            <v>180</v>
          </cell>
          <cell r="S18">
            <v>64</v>
          </cell>
          <cell r="T18">
            <v>411</v>
          </cell>
          <cell r="U18">
            <v>277</v>
          </cell>
        </row>
        <row r="19">
          <cell r="H19">
            <v>1404</v>
          </cell>
          <cell r="I19">
            <v>798</v>
          </cell>
          <cell r="J19">
            <v>783</v>
          </cell>
          <cell r="K19">
            <v>455</v>
          </cell>
          <cell r="L19">
            <v>226</v>
          </cell>
          <cell r="M19">
            <v>105</v>
          </cell>
          <cell r="N19">
            <v>644</v>
          </cell>
          <cell r="O19">
            <v>401</v>
          </cell>
          <cell r="P19">
            <v>404</v>
          </cell>
          <cell r="Q19">
            <v>256</v>
          </cell>
          <cell r="R19">
            <v>167</v>
          </cell>
          <cell r="S19">
            <v>61</v>
          </cell>
          <cell r="T19">
            <v>373</v>
          </cell>
          <cell r="U19">
            <v>256</v>
          </cell>
        </row>
        <row r="20">
          <cell r="H20">
            <v>45</v>
          </cell>
          <cell r="I20">
            <v>17</v>
          </cell>
          <cell r="J20">
            <v>21</v>
          </cell>
          <cell r="K20">
            <v>3</v>
          </cell>
          <cell r="L20">
            <v>9</v>
          </cell>
          <cell r="M20">
            <v>3</v>
          </cell>
          <cell r="N20">
            <v>12</v>
          </cell>
          <cell r="O20">
            <v>5</v>
          </cell>
          <cell r="P20">
            <v>4</v>
          </cell>
          <cell r="Q20">
            <v>2</v>
          </cell>
          <cell r="R20">
            <v>7</v>
          </cell>
          <cell r="S20">
            <v>1</v>
          </cell>
          <cell r="T20">
            <v>13</v>
          </cell>
          <cell r="U20">
            <v>8</v>
          </cell>
        </row>
        <row r="21">
          <cell r="H21">
            <v>1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H22">
            <v>164</v>
          </cell>
          <cell r="I22">
            <v>74</v>
          </cell>
          <cell r="J22">
            <v>96</v>
          </cell>
          <cell r="K22">
            <v>45</v>
          </cell>
          <cell r="L22">
            <v>20</v>
          </cell>
          <cell r="M22">
            <v>11</v>
          </cell>
          <cell r="N22">
            <v>81</v>
          </cell>
          <cell r="O22">
            <v>38</v>
          </cell>
          <cell r="P22">
            <v>40</v>
          </cell>
          <cell r="Q22">
            <v>21</v>
          </cell>
          <cell r="R22">
            <v>13</v>
          </cell>
          <cell r="S22">
            <v>3</v>
          </cell>
          <cell r="T22">
            <v>38</v>
          </cell>
          <cell r="U22">
            <v>21</v>
          </cell>
        </row>
        <row r="23">
          <cell r="H23">
            <v>40</v>
          </cell>
          <cell r="I23">
            <v>24</v>
          </cell>
          <cell r="J23">
            <v>20</v>
          </cell>
          <cell r="K23">
            <v>14</v>
          </cell>
          <cell r="L23">
            <v>2</v>
          </cell>
          <cell r="M23">
            <v>1</v>
          </cell>
          <cell r="N23">
            <v>20</v>
          </cell>
          <cell r="O23">
            <v>11</v>
          </cell>
          <cell r="P23">
            <v>15</v>
          </cell>
          <cell r="Q23">
            <v>8</v>
          </cell>
          <cell r="R23">
            <v>6</v>
          </cell>
          <cell r="S23">
            <v>3</v>
          </cell>
          <cell r="T23">
            <v>12</v>
          </cell>
          <cell r="U23">
            <v>10</v>
          </cell>
        </row>
        <row r="24">
          <cell r="H24">
            <v>6</v>
          </cell>
          <cell r="I24">
            <v>2</v>
          </cell>
          <cell r="J24">
            <v>6</v>
          </cell>
          <cell r="K24">
            <v>2</v>
          </cell>
          <cell r="L24">
            <v>0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1</v>
          </cell>
          <cell r="R24">
            <v>3</v>
          </cell>
          <cell r="S24">
            <v>0</v>
          </cell>
          <cell r="T24">
            <v>5</v>
          </cell>
          <cell r="U24">
            <v>1</v>
          </cell>
        </row>
        <row r="25">
          <cell r="H25">
            <v>56</v>
          </cell>
          <cell r="I25">
            <v>15</v>
          </cell>
          <cell r="J25">
            <v>33</v>
          </cell>
          <cell r="K25">
            <v>8</v>
          </cell>
          <cell r="L25">
            <v>9</v>
          </cell>
          <cell r="M25">
            <v>3</v>
          </cell>
          <cell r="N25">
            <v>20</v>
          </cell>
          <cell r="O25">
            <v>4</v>
          </cell>
          <cell r="P25">
            <v>4</v>
          </cell>
          <cell r="Q25">
            <v>0</v>
          </cell>
          <cell r="R25">
            <v>0</v>
          </cell>
          <cell r="S25">
            <v>0</v>
          </cell>
          <cell r="T25">
            <v>15</v>
          </cell>
          <cell r="U25">
            <v>5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T26">
            <v>0</v>
          </cell>
          <cell r="U26">
            <v>0</v>
          </cell>
        </row>
        <row r="27">
          <cell r="H27">
            <v>42</v>
          </cell>
          <cell r="I27">
            <v>22</v>
          </cell>
          <cell r="J27">
            <v>29</v>
          </cell>
          <cell r="K27">
            <v>17</v>
          </cell>
          <cell r="L27">
            <v>7</v>
          </cell>
          <cell r="M27">
            <v>5</v>
          </cell>
          <cell r="N27">
            <v>22</v>
          </cell>
          <cell r="O27">
            <v>11</v>
          </cell>
          <cell r="P27">
            <v>12</v>
          </cell>
          <cell r="Q27">
            <v>6</v>
          </cell>
          <cell r="R27">
            <v>2</v>
          </cell>
          <cell r="S27">
            <v>0</v>
          </cell>
          <cell r="T27">
            <v>5</v>
          </cell>
          <cell r="U27">
            <v>5</v>
          </cell>
        </row>
        <row r="28">
          <cell r="H28">
            <v>18</v>
          </cell>
          <cell r="I28">
            <v>11</v>
          </cell>
          <cell r="J28">
            <v>8</v>
          </cell>
          <cell r="K28">
            <v>4</v>
          </cell>
          <cell r="L28">
            <v>2</v>
          </cell>
          <cell r="M28">
            <v>2</v>
          </cell>
          <cell r="N28">
            <v>18</v>
          </cell>
          <cell r="O28">
            <v>11</v>
          </cell>
          <cell r="P28">
            <v>8</v>
          </cell>
          <cell r="Q28">
            <v>6</v>
          </cell>
          <cell r="T28">
            <v>0</v>
          </cell>
          <cell r="U28">
            <v>0</v>
          </cell>
        </row>
        <row r="29"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T29">
            <v>0</v>
          </cell>
          <cell r="U29">
            <v>0</v>
          </cell>
        </row>
        <row r="30"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T32">
            <v>0</v>
          </cell>
          <cell r="U32">
            <v>0</v>
          </cell>
        </row>
        <row r="33">
          <cell r="H33">
            <v>2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R33">
            <v>2</v>
          </cell>
          <cell r="S33">
            <v>0</v>
          </cell>
          <cell r="T33">
            <v>1</v>
          </cell>
          <cell r="U33">
            <v>0</v>
          </cell>
        </row>
        <row r="34"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H35">
            <v>65</v>
          </cell>
          <cell r="I35">
            <v>20</v>
          </cell>
          <cell r="J35">
            <v>40</v>
          </cell>
          <cell r="K35">
            <v>9</v>
          </cell>
          <cell r="L35">
            <v>4</v>
          </cell>
          <cell r="M35">
            <v>1</v>
          </cell>
          <cell r="N35">
            <v>36</v>
          </cell>
          <cell r="O35">
            <v>12</v>
          </cell>
          <cell r="P35">
            <v>23</v>
          </cell>
          <cell r="Q35">
            <v>7</v>
          </cell>
          <cell r="R35">
            <v>0</v>
          </cell>
          <cell r="S35">
            <v>0</v>
          </cell>
          <cell r="T35">
            <v>13</v>
          </cell>
          <cell r="U35">
            <v>6</v>
          </cell>
        </row>
        <row r="36">
          <cell r="H36">
            <v>22</v>
          </cell>
          <cell r="I36">
            <v>5</v>
          </cell>
          <cell r="J36">
            <v>15</v>
          </cell>
          <cell r="K36">
            <v>4</v>
          </cell>
          <cell r="L36">
            <v>2</v>
          </cell>
          <cell r="M36">
            <v>1</v>
          </cell>
          <cell r="N36">
            <v>22</v>
          </cell>
          <cell r="O36">
            <v>5</v>
          </cell>
          <cell r="P36">
            <v>18</v>
          </cell>
          <cell r="Q36">
            <v>5</v>
          </cell>
          <cell r="T36">
            <v>4</v>
          </cell>
          <cell r="U36">
            <v>2</v>
          </cell>
        </row>
        <row r="37">
          <cell r="H37">
            <v>246</v>
          </cell>
          <cell r="I37">
            <v>185</v>
          </cell>
          <cell r="J37">
            <v>145</v>
          </cell>
          <cell r="K37">
            <v>106</v>
          </cell>
          <cell r="L37">
            <v>13</v>
          </cell>
          <cell r="M37">
            <v>12</v>
          </cell>
          <cell r="N37">
            <v>156</v>
          </cell>
          <cell r="O37">
            <v>116</v>
          </cell>
          <cell r="P37">
            <v>123</v>
          </cell>
          <cell r="Q37">
            <v>91</v>
          </cell>
          <cell r="R37">
            <v>27</v>
          </cell>
          <cell r="S37">
            <v>17</v>
          </cell>
          <cell r="T37">
            <v>61</v>
          </cell>
          <cell r="U37">
            <v>43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T38">
            <v>0</v>
          </cell>
          <cell r="U38">
            <v>0</v>
          </cell>
        </row>
        <row r="39"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H40">
            <v>50</v>
          </cell>
          <cell r="I40">
            <v>22</v>
          </cell>
          <cell r="J40">
            <v>46</v>
          </cell>
          <cell r="K40">
            <v>19</v>
          </cell>
          <cell r="L40">
            <v>0</v>
          </cell>
          <cell r="M40">
            <v>0</v>
          </cell>
          <cell r="N40">
            <v>2</v>
          </cell>
          <cell r="O40">
            <v>2</v>
          </cell>
          <cell r="P40">
            <v>2</v>
          </cell>
          <cell r="Q40">
            <v>2</v>
          </cell>
          <cell r="R40">
            <v>28</v>
          </cell>
          <cell r="S40">
            <v>8</v>
          </cell>
          <cell r="T40">
            <v>40</v>
          </cell>
          <cell r="U40">
            <v>18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H43">
            <v>70</v>
          </cell>
          <cell r="I43">
            <v>27</v>
          </cell>
          <cell r="J43">
            <v>45</v>
          </cell>
          <cell r="K43">
            <v>17</v>
          </cell>
          <cell r="L43">
            <v>3</v>
          </cell>
          <cell r="M43">
            <v>0</v>
          </cell>
          <cell r="N43">
            <v>29</v>
          </cell>
          <cell r="O43">
            <v>15</v>
          </cell>
          <cell r="P43">
            <v>23</v>
          </cell>
          <cell r="Q43">
            <v>13</v>
          </cell>
          <cell r="R43">
            <v>14</v>
          </cell>
          <cell r="S43">
            <v>4</v>
          </cell>
          <cell r="T43">
            <v>36</v>
          </cell>
          <cell r="U43">
            <v>15</v>
          </cell>
        </row>
        <row r="44">
          <cell r="H44">
            <v>720</v>
          </cell>
          <cell r="I44">
            <v>352</v>
          </cell>
          <cell r="J44">
            <v>402</v>
          </cell>
          <cell r="K44">
            <v>191</v>
          </cell>
          <cell r="L44">
            <v>20</v>
          </cell>
          <cell r="M44">
            <v>7</v>
          </cell>
          <cell r="N44">
            <v>270</v>
          </cell>
          <cell r="O44">
            <v>145</v>
          </cell>
          <cell r="P44">
            <v>161</v>
          </cell>
          <cell r="Q44">
            <v>80</v>
          </cell>
          <cell r="R44">
            <v>92</v>
          </cell>
          <cell r="S44">
            <v>31</v>
          </cell>
          <cell r="T44">
            <v>321</v>
          </cell>
          <cell r="U44">
            <v>214</v>
          </cell>
        </row>
        <row r="45">
          <cell r="H45">
            <v>384</v>
          </cell>
          <cell r="I45">
            <v>280</v>
          </cell>
          <cell r="J45">
            <v>224</v>
          </cell>
          <cell r="K45">
            <v>164</v>
          </cell>
          <cell r="L45">
            <v>3</v>
          </cell>
          <cell r="M45">
            <v>2</v>
          </cell>
          <cell r="N45">
            <v>113</v>
          </cell>
          <cell r="O45">
            <v>89</v>
          </cell>
          <cell r="P45">
            <v>41</v>
          </cell>
          <cell r="Q45">
            <v>27</v>
          </cell>
          <cell r="R45">
            <v>64</v>
          </cell>
          <cell r="S45">
            <v>29</v>
          </cell>
          <cell r="T45">
            <v>265</v>
          </cell>
          <cell r="U45">
            <v>206</v>
          </cell>
        </row>
        <row r="46">
          <cell r="H46">
            <v>6</v>
          </cell>
          <cell r="I46">
            <v>4</v>
          </cell>
          <cell r="J46">
            <v>3</v>
          </cell>
          <cell r="K46">
            <v>2</v>
          </cell>
          <cell r="L46">
            <v>0</v>
          </cell>
          <cell r="M46">
            <v>0</v>
          </cell>
          <cell r="N46">
            <v>6</v>
          </cell>
          <cell r="O46">
            <v>4</v>
          </cell>
          <cell r="P46">
            <v>5</v>
          </cell>
          <cell r="Q46">
            <v>4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H47">
            <v>41</v>
          </cell>
          <cell r="I47">
            <v>16</v>
          </cell>
          <cell r="J47">
            <v>22</v>
          </cell>
          <cell r="K47">
            <v>10</v>
          </cell>
          <cell r="L47">
            <v>2</v>
          </cell>
          <cell r="M47">
            <v>1</v>
          </cell>
          <cell r="R47">
            <v>41</v>
          </cell>
          <cell r="S47">
            <v>16</v>
          </cell>
          <cell r="T47">
            <v>31</v>
          </cell>
          <cell r="U47">
            <v>10</v>
          </cell>
        </row>
        <row r="48">
          <cell r="H48">
            <v>11</v>
          </cell>
          <cell r="I48">
            <v>5</v>
          </cell>
          <cell r="J48">
            <v>9</v>
          </cell>
          <cell r="K48">
            <v>4</v>
          </cell>
          <cell r="L48">
            <v>5</v>
          </cell>
          <cell r="M48">
            <v>2</v>
          </cell>
          <cell r="N48">
            <v>1</v>
          </cell>
          <cell r="O48">
            <v>0</v>
          </cell>
          <cell r="P48">
            <v>0</v>
          </cell>
          <cell r="Q48">
            <v>0</v>
          </cell>
          <cell r="R48">
            <v>5</v>
          </cell>
          <cell r="S48">
            <v>3</v>
          </cell>
          <cell r="T48">
            <v>4</v>
          </cell>
          <cell r="U48">
            <v>3</v>
          </cell>
        </row>
        <row r="49">
          <cell r="H49">
            <v>13</v>
          </cell>
          <cell r="I49">
            <v>9</v>
          </cell>
          <cell r="J49">
            <v>4</v>
          </cell>
          <cell r="K49">
            <v>2</v>
          </cell>
          <cell r="L49">
            <v>12</v>
          </cell>
          <cell r="M49">
            <v>9</v>
          </cell>
          <cell r="R49">
            <v>13</v>
          </cell>
          <cell r="S49">
            <v>9</v>
          </cell>
          <cell r="T49">
            <v>0</v>
          </cell>
          <cell r="U49">
            <v>0</v>
          </cell>
        </row>
        <row r="50">
          <cell r="H50">
            <v>358</v>
          </cell>
          <cell r="I50">
            <v>173</v>
          </cell>
          <cell r="J50">
            <v>198</v>
          </cell>
          <cell r="K50">
            <v>92</v>
          </cell>
          <cell r="L50">
            <v>70</v>
          </cell>
          <cell r="M50">
            <v>53</v>
          </cell>
          <cell r="N50">
            <v>130</v>
          </cell>
          <cell r="O50">
            <v>68</v>
          </cell>
          <cell r="P50">
            <v>67</v>
          </cell>
          <cell r="Q50">
            <v>36</v>
          </cell>
          <cell r="R50">
            <v>82</v>
          </cell>
          <cell r="S50">
            <v>27</v>
          </cell>
          <cell r="T50">
            <v>162</v>
          </cell>
          <cell r="U50">
            <v>86</v>
          </cell>
        </row>
        <row r="51">
          <cell r="L51">
            <v>297</v>
          </cell>
          <cell r="M51">
            <v>192</v>
          </cell>
          <cell r="N51">
            <v>68</v>
          </cell>
          <cell r="O51">
            <v>54</v>
          </cell>
          <cell r="P51">
            <v>69</v>
          </cell>
          <cell r="Q51">
            <v>47</v>
          </cell>
        </row>
      </sheetData>
      <sheetData sheetId="15">
        <row r="8">
          <cell r="D8">
            <v>12</v>
          </cell>
          <cell r="E8">
            <v>10</v>
          </cell>
        </row>
        <row r="9">
          <cell r="D9">
            <v>5</v>
          </cell>
          <cell r="E9">
            <v>1</v>
          </cell>
        </row>
        <row r="10">
          <cell r="D10">
            <v>60</v>
          </cell>
          <cell r="E10">
            <v>21</v>
          </cell>
        </row>
        <row r="11">
          <cell r="D11">
            <v>18</v>
          </cell>
          <cell r="E11">
            <v>6</v>
          </cell>
        </row>
        <row r="12">
          <cell r="D12">
            <v>204</v>
          </cell>
          <cell r="E12">
            <v>159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33</v>
          </cell>
          <cell r="E15">
            <v>15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13</v>
          </cell>
          <cell r="E22">
            <v>4</v>
          </cell>
        </row>
      </sheetData>
      <sheetData sheetId="16">
        <row r="6">
          <cell r="F6">
            <v>1</v>
          </cell>
          <cell r="G6">
            <v>1</v>
          </cell>
        </row>
        <row r="7">
          <cell r="F7">
            <v>147</v>
          </cell>
          <cell r="G7">
            <v>77</v>
          </cell>
        </row>
        <row r="8">
          <cell r="F8">
            <v>1</v>
          </cell>
          <cell r="G8">
            <v>1</v>
          </cell>
        </row>
        <row r="9">
          <cell r="F9">
            <v>0</v>
          </cell>
          <cell r="G9">
            <v>0</v>
          </cell>
        </row>
        <row r="10">
          <cell r="F10">
            <v>6</v>
          </cell>
          <cell r="G10">
            <v>5</v>
          </cell>
        </row>
        <row r="11">
          <cell r="F11">
            <v>1</v>
          </cell>
          <cell r="G11">
            <v>0</v>
          </cell>
        </row>
        <row r="12">
          <cell r="F12">
            <v>16</v>
          </cell>
          <cell r="G12">
            <v>7</v>
          </cell>
        </row>
        <row r="13">
          <cell r="F13">
            <v>30</v>
          </cell>
          <cell r="G13">
            <v>15</v>
          </cell>
        </row>
        <row r="14">
          <cell r="F14">
            <v>5</v>
          </cell>
          <cell r="G14">
            <v>0</v>
          </cell>
        </row>
      </sheetData>
      <sheetData sheetId="17">
        <row r="7">
          <cell r="F7">
            <v>1894</v>
          </cell>
          <cell r="G7">
            <v>463</v>
          </cell>
          <cell r="H7">
            <v>85</v>
          </cell>
          <cell r="I7">
            <v>1309</v>
          </cell>
        </row>
        <row r="8">
          <cell r="F8">
            <v>1539</v>
          </cell>
          <cell r="G8">
            <v>108</v>
          </cell>
          <cell r="H8">
            <v>41</v>
          </cell>
          <cell r="I8">
            <v>1309</v>
          </cell>
        </row>
        <row r="9">
          <cell r="F9">
            <v>355</v>
          </cell>
          <cell r="G9">
            <v>355</v>
          </cell>
          <cell r="H9">
            <v>44</v>
          </cell>
        </row>
        <row r="10">
          <cell r="F10">
            <v>301</v>
          </cell>
          <cell r="G10">
            <v>301</v>
          </cell>
          <cell r="H10">
            <v>44</v>
          </cell>
        </row>
        <row r="11">
          <cell r="F11">
            <v>0</v>
          </cell>
          <cell r="G11">
            <v>0</v>
          </cell>
          <cell r="H11">
            <v>0</v>
          </cell>
        </row>
        <row r="12">
          <cell r="F12">
            <v>54</v>
          </cell>
          <cell r="G12">
            <v>54</v>
          </cell>
          <cell r="H12">
            <v>0</v>
          </cell>
        </row>
        <row r="13">
          <cell r="F13">
            <v>21</v>
          </cell>
          <cell r="G13">
            <v>2</v>
          </cell>
          <cell r="H13">
            <v>1</v>
          </cell>
          <cell r="I13">
            <v>13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545</v>
          </cell>
          <cell r="G15">
            <v>0</v>
          </cell>
          <cell r="H15">
            <v>0</v>
          </cell>
          <cell r="I15">
            <v>517</v>
          </cell>
        </row>
      </sheetData>
      <sheetData sheetId="18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0CDB7-60A5-4CB4-932A-4153F632FE4E}">
  <sheetPr codeName="Arkusz1"/>
  <dimension ref="A1:P78"/>
  <sheetViews>
    <sheetView zoomScaleNormal="100" workbookViewId="0">
      <selection sqref="A1:P1"/>
    </sheetView>
  </sheetViews>
  <sheetFormatPr defaultRowHeight="15.75" x14ac:dyDescent="0.25"/>
  <cols>
    <col min="1" max="1" width="3" style="92" customWidth="1"/>
    <col min="2" max="2" width="44" style="92" customWidth="1"/>
    <col min="3" max="8" width="8.7109375" style="92" customWidth="1"/>
    <col min="9" max="16" width="8.7109375" style="9" customWidth="1"/>
    <col min="17" max="16384" width="9.140625" style="11"/>
  </cols>
  <sheetData>
    <row r="1" spans="1:16" ht="18.75" x14ac:dyDescent="0.25">
      <c r="A1" s="295" t="s">
        <v>573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</row>
    <row r="2" spans="1:16" ht="33.75" customHeight="1" x14ac:dyDescent="0.25">
      <c r="A2" s="96"/>
      <c r="B2" s="96"/>
      <c r="C2" s="296" t="s">
        <v>33</v>
      </c>
      <c r="D2" s="296"/>
      <c r="E2" s="296" t="s">
        <v>257</v>
      </c>
      <c r="F2" s="296"/>
      <c r="G2" s="296" t="s">
        <v>256</v>
      </c>
      <c r="H2" s="296"/>
      <c r="I2" s="297" t="s">
        <v>235</v>
      </c>
      <c r="J2" s="297"/>
      <c r="K2" s="297" t="s">
        <v>236</v>
      </c>
      <c r="L2" s="297"/>
      <c r="M2" s="297" t="s">
        <v>237</v>
      </c>
      <c r="N2" s="297"/>
      <c r="O2" s="297" t="s">
        <v>238</v>
      </c>
      <c r="P2" s="297"/>
    </row>
    <row r="3" spans="1:16" x14ac:dyDescent="0.25">
      <c r="A3" s="9"/>
      <c r="B3" s="9"/>
      <c r="C3" s="9" t="s">
        <v>9</v>
      </c>
      <c r="D3" s="9" t="s">
        <v>10</v>
      </c>
      <c r="E3" s="9" t="s">
        <v>9</v>
      </c>
      <c r="F3" s="9" t="s">
        <v>10</v>
      </c>
      <c r="G3" s="9" t="s">
        <v>9</v>
      </c>
      <c r="H3" s="9" t="s">
        <v>10</v>
      </c>
      <c r="I3" s="8" t="s">
        <v>9</v>
      </c>
      <c r="J3" s="8" t="s">
        <v>10</v>
      </c>
      <c r="K3" s="8" t="s">
        <v>9</v>
      </c>
      <c r="L3" s="8" t="s">
        <v>10</v>
      </c>
      <c r="M3" s="8" t="s">
        <v>9</v>
      </c>
      <c r="N3" s="8" t="s">
        <v>10</v>
      </c>
      <c r="O3" s="8" t="s">
        <v>9</v>
      </c>
      <c r="P3" s="8" t="s">
        <v>10</v>
      </c>
    </row>
    <row r="4" spans="1:16" ht="39" customHeight="1" x14ac:dyDescent="0.25">
      <c r="A4" s="294" t="s">
        <v>574</v>
      </c>
      <c r="B4" s="294"/>
      <c r="C4" s="284">
        <v>2597</v>
      </c>
      <c r="D4" s="284">
        <v>1615</v>
      </c>
      <c r="E4" s="284">
        <v>1497</v>
      </c>
      <c r="F4" s="284">
        <v>923</v>
      </c>
      <c r="G4" s="284">
        <v>333</v>
      </c>
      <c r="H4" s="284">
        <v>213</v>
      </c>
      <c r="I4" s="284">
        <v>828</v>
      </c>
      <c r="J4" s="284">
        <v>587</v>
      </c>
      <c r="K4" s="284">
        <v>430</v>
      </c>
      <c r="L4" s="284">
        <v>285</v>
      </c>
      <c r="M4" s="284">
        <v>550</v>
      </c>
      <c r="N4" s="284">
        <v>202</v>
      </c>
      <c r="O4" s="284">
        <v>1301</v>
      </c>
      <c r="P4" s="284">
        <v>911</v>
      </c>
    </row>
    <row r="6" spans="1:16" x14ac:dyDescent="0.25">
      <c r="A6" s="15" t="s">
        <v>3025</v>
      </c>
      <c r="B6" s="96"/>
      <c r="C6" s="96"/>
      <c r="D6" s="96"/>
      <c r="E6" s="9"/>
      <c r="F6" s="9"/>
      <c r="G6" s="9"/>
      <c r="H6" s="9"/>
    </row>
    <row r="7" spans="1:16" x14ac:dyDescent="0.25">
      <c r="A7" s="15"/>
      <c r="B7" s="96"/>
      <c r="C7" s="96" t="s">
        <v>9</v>
      </c>
      <c r="D7" s="96" t="s">
        <v>10</v>
      </c>
      <c r="E7" s="9"/>
      <c r="F7" s="9"/>
      <c r="G7" s="9"/>
      <c r="H7" s="9"/>
    </row>
    <row r="8" spans="1:16" x14ac:dyDescent="0.25">
      <c r="A8" s="302" t="s">
        <v>239</v>
      </c>
      <c r="B8" s="94" t="s">
        <v>240</v>
      </c>
      <c r="C8" s="271">
        <v>10</v>
      </c>
      <c r="D8" s="271">
        <v>8</v>
      </c>
      <c r="E8" s="9"/>
      <c r="F8" s="9"/>
      <c r="G8" s="9"/>
      <c r="H8" s="9"/>
    </row>
    <row r="9" spans="1:16" x14ac:dyDescent="0.25">
      <c r="A9" s="302"/>
      <c r="B9" s="94" t="s">
        <v>241</v>
      </c>
      <c r="C9" s="271">
        <v>0</v>
      </c>
      <c r="D9" s="271">
        <v>0</v>
      </c>
      <c r="E9" s="9"/>
      <c r="F9" s="9"/>
      <c r="G9" s="9"/>
      <c r="H9" s="9"/>
    </row>
    <row r="10" spans="1:16" x14ac:dyDescent="0.25">
      <c r="A10" s="302"/>
      <c r="B10" s="94" t="s">
        <v>242</v>
      </c>
      <c r="C10" s="271">
        <v>0</v>
      </c>
      <c r="D10" s="271">
        <v>0</v>
      </c>
      <c r="E10" s="9"/>
      <c r="F10" s="9"/>
      <c r="G10" s="9"/>
      <c r="H10" s="9"/>
    </row>
    <row r="11" spans="1:16" x14ac:dyDescent="0.25">
      <c r="A11" s="302"/>
      <c r="B11" s="94" t="s">
        <v>243</v>
      </c>
      <c r="C11" s="271">
        <v>0</v>
      </c>
      <c r="D11" s="271">
        <v>0</v>
      </c>
      <c r="E11" s="9"/>
      <c r="F11" s="9"/>
      <c r="G11" s="9"/>
      <c r="H11" s="9"/>
    </row>
    <row r="12" spans="1:16" x14ac:dyDescent="0.25">
      <c r="A12" s="302"/>
      <c r="B12" s="94" t="s">
        <v>244</v>
      </c>
      <c r="C12" s="271">
        <v>55</v>
      </c>
      <c r="D12" s="271">
        <v>49</v>
      </c>
      <c r="E12" s="9"/>
      <c r="F12" s="9"/>
      <c r="G12" s="9"/>
      <c r="H12" s="9"/>
    </row>
    <row r="13" spans="1:16" x14ac:dyDescent="0.25">
      <c r="A13" s="302"/>
      <c r="B13" s="94" t="s">
        <v>110</v>
      </c>
      <c r="C13" s="271">
        <v>0</v>
      </c>
      <c r="D13" s="271">
        <v>0</v>
      </c>
      <c r="E13" s="9"/>
      <c r="F13" s="9"/>
      <c r="G13" s="9"/>
      <c r="H13" s="9"/>
    </row>
    <row r="14" spans="1:16" ht="31.5" x14ac:dyDescent="0.25">
      <c r="A14" s="302"/>
      <c r="B14" s="94" t="s">
        <v>245</v>
      </c>
      <c r="C14" s="271">
        <v>0</v>
      </c>
      <c r="D14" s="271">
        <v>0</v>
      </c>
      <c r="E14" s="9"/>
      <c r="F14" s="9"/>
      <c r="G14" s="9"/>
      <c r="H14" s="9"/>
    </row>
    <row r="15" spans="1:16" x14ac:dyDescent="0.25">
      <c r="A15" s="302"/>
      <c r="B15" s="94" t="s">
        <v>246</v>
      </c>
      <c r="C15" s="271">
        <v>0</v>
      </c>
      <c r="D15" s="271">
        <v>0</v>
      </c>
      <c r="E15" s="9"/>
      <c r="F15" s="9"/>
      <c r="G15" s="9"/>
      <c r="H15" s="9"/>
    </row>
    <row r="16" spans="1:16" x14ac:dyDescent="0.25">
      <c r="A16" s="302"/>
      <c r="B16" s="94" t="s">
        <v>112</v>
      </c>
      <c r="C16" s="271">
        <v>0</v>
      </c>
      <c r="D16" s="271">
        <v>0</v>
      </c>
      <c r="E16" s="9"/>
      <c r="F16" s="9"/>
      <c r="G16" s="9"/>
      <c r="H16" s="9"/>
    </row>
    <row r="17" spans="1:16" ht="31.5" x14ac:dyDescent="0.25">
      <c r="A17" s="302"/>
      <c r="B17" s="94" t="s">
        <v>247</v>
      </c>
      <c r="C17" s="271">
        <v>0</v>
      </c>
      <c r="D17" s="271">
        <v>0</v>
      </c>
      <c r="E17" s="9"/>
      <c r="F17" s="9"/>
      <c r="G17" s="9"/>
      <c r="H17" s="9"/>
    </row>
    <row r="18" spans="1:16" x14ac:dyDescent="0.25">
      <c r="A18" s="302"/>
      <c r="B18" s="94" t="s">
        <v>248</v>
      </c>
      <c r="C18" s="271">
        <v>0</v>
      </c>
      <c r="D18" s="271">
        <v>0</v>
      </c>
      <c r="E18" s="9"/>
      <c r="F18" s="9"/>
      <c r="G18" s="9"/>
      <c r="H18" s="9"/>
    </row>
    <row r="19" spans="1:16" ht="31.5" x14ac:dyDescent="0.25">
      <c r="A19" s="302"/>
      <c r="B19" s="94" t="s">
        <v>249</v>
      </c>
      <c r="C19" s="271">
        <v>0</v>
      </c>
      <c r="D19" s="271">
        <v>0</v>
      </c>
      <c r="E19" s="9"/>
      <c r="F19" s="9"/>
      <c r="G19" s="9"/>
      <c r="H19" s="9"/>
    </row>
    <row r="20" spans="1:16" ht="47.25" x14ac:dyDescent="0.25">
      <c r="A20" s="302"/>
      <c r="B20" s="94" t="s">
        <v>250</v>
      </c>
      <c r="C20" s="271">
        <v>0</v>
      </c>
      <c r="D20" s="271">
        <v>0</v>
      </c>
      <c r="E20" s="9"/>
      <c r="F20" s="9"/>
      <c r="G20" s="9"/>
      <c r="H20" s="9"/>
    </row>
    <row r="22" spans="1:16" s="102" customFormat="1" ht="23.25" customHeight="1" x14ac:dyDescent="0.25">
      <c r="A22" s="295" t="s">
        <v>3024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</row>
    <row r="23" spans="1:16" x14ac:dyDescent="0.25">
      <c r="A23" s="102" t="s">
        <v>222</v>
      </c>
    </row>
    <row r="24" spans="1:16" x14ac:dyDescent="0.25">
      <c r="A24" s="10"/>
    </row>
    <row r="25" spans="1:16" x14ac:dyDescent="0.25">
      <c r="A25" s="10"/>
    </row>
    <row r="26" spans="1:16" x14ac:dyDescent="0.25">
      <c r="A26" s="10"/>
      <c r="C26" s="304" t="s">
        <v>33</v>
      </c>
      <c r="D26" s="304"/>
    </row>
    <row r="27" spans="1:16" x14ac:dyDescent="0.25">
      <c r="C27" s="92" t="s">
        <v>9</v>
      </c>
      <c r="D27" s="92" t="s">
        <v>10</v>
      </c>
    </row>
    <row r="28" spans="1:16" x14ac:dyDescent="0.25">
      <c r="A28" s="13" t="s">
        <v>33</v>
      </c>
      <c r="B28" s="91"/>
      <c r="C28" s="271">
        <v>1876</v>
      </c>
      <c r="D28" s="271">
        <v>1197</v>
      </c>
    </row>
    <row r="29" spans="1:16" ht="19.5" customHeight="1" x14ac:dyDescent="0.25">
      <c r="A29" s="305" t="s">
        <v>223</v>
      </c>
      <c r="B29" s="91" t="s">
        <v>14</v>
      </c>
      <c r="C29" s="271">
        <v>1674</v>
      </c>
      <c r="D29" s="271">
        <v>1061</v>
      </c>
    </row>
    <row r="30" spans="1:16" ht="31.5" x14ac:dyDescent="0.25">
      <c r="A30" s="305"/>
      <c r="B30" s="93" t="s">
        <v>224</v>
      </c>
      <c r="C30" s="271">
        <v>45</v>
      </c>
      <c r="D30" s="271">
        <v>29</v>
      </c>
    </row>
    <row r="31" spans="1:16" ht="24" customHeight="1" x14ac:dyDescent="0.25">
      <c r="A31" s="305"/>
      <c r="B31" s="91" t="s">
        <v>225</v>
      </c>
      <c r="C31" s="271">
        <v>202</v>
      </c>
      <c r="D31" s="271">
        <v>136</v>
      </c>
    </row>
    <row r="32" spans="1:16" x14ac:dyDescent="0.25">
      <c r="A32" s="97"/>
      <c r="B32" s="97"/>
      <c r="C32" s="97"/>
      <c r="D32" s="97"/>
    </row>
    <row r="33" spans="1:16" x14ac:dyDescent="0.25">
      <c r="A33" s="303" t="s">
        <v>21</v>
      </c>
      <c r="B33" s="303"/>
      <c r="C33" s="271">
        <v>1075</v>
      </c>
      <c r="D33" s="271">
        <v>693</v>
      </c>
    </row>
    <row r="34" spans="1:16" x14ac:dyDescent="0.25">
      <c r="A34" s="306" t="s">
        <v>226</v>
      </c>
      <c r="B34" s="303"/>
      <c r="C34" s="271">
        <v>27</v>
      </c>
      <c r="D34" s="271">
        <v>14</v>
      </c>
    </row>
    <row r="35" spans="1:16" x14ac:dyDescent="0.25">
      <c r="A35" s="306" t="s">
        <v>227</v>
      </c>
      <c r="B35" s="303"/>
      <c r="C35" s="271">
        <v>94</v>
      </c>
      <c r="D35" s="271">
        <v>55</v>
      </c>
    </row>
    <row r="36" spans="1:16" x14ac:dyDescent="0.25">
      <c r="A36" s="303" t="s">
        <v>228</v>
      </c>
      <c r="B36" s="303"/>
      <c r="C36" s="271">
        <v>2</v>
      </c>
      <c r="D36" s="271">
        <v>2</v>
      </c>
    </row>
    <row r="37" spans="1:16" x14ac:dyDescent="0.25">
      <c r="A37" s="298" t="s">
        <v>117</v>
      </c>
      <c r="B37" s="299"/>
      <c r="C37" s="271">
        <v>771</v>
      </c>
      <c r="D37" s="271">
        <v>494</v>
      </c>
      <c r="E37" s="9"/>
      <c r="F37" s="9"/>
      <c r="G37" s="9"/>
      <c r="H37" s="9"/>
    </row>
    <row r="38" spans="1:16" x14ac:dyDescent="0.25">
      <c r="A38" s="298" t="s">
        <v>118</v>
      </c>
      <c r="B38" s="298"/>
      <c r="C38" s="271">
        <v>348</v>
      </c>
      <c r="D38" s="271">
        <v>246</v>
      </c>
      <c r="E38" s="9"/>
      <c r="F38" s="9"/>
      <c r="G38" s="9"/>
      <c r="H38" s="9"/>
    </row>
    <row r="39" spans="1:16" x14ac:dyDescent="0.25">
      <c r="A39" s="294" t="s">
        <v>229</v>
      </c>
      <c r="B39" s="294"/>
      <c r="C39" s="7" t="s">
        <v>30</v>
      </c>
      <c r="D39" s="271">
        <v>471</v>
      </c>
      <c r="E39" s="9"/>
      <c r="F39" s="9"/>
      <c r="G39" s="9"/>
      <c r="H39" s="9"/>
    </row>
    <row r="40" spans="1:16" x14ac:dyDescent="0.25">
      <c r="A40" s="94"/>
      <c r="B40" s="94"/>
      <c r="C40" s="14"/>
      <c r="D40" s="14"/>
      <c r="E40" s="9"/>
      <c r="F40" s="9"/>
      <c r="G40" s="9"/>
      <c r="H40" s="9"/>
    </row>
    <row r="41" spans="1:16" x14ac:dyDescent="0.25">
      <c r="A41" s="300" t="s">
        <v>230</v>
      </c>
      <c r="B41" s="301"/>
      <c r="C41" s="271">
        <v>1607</v>
      </c>
      <c r="D41" s="271">
        <v>1051</v>
      </c>
    </row>
    <row r="42" spans="1:16" x14ac:dyDescent="0.25">
      <c r="A42" s="294" t="s">
        <v>231</v>
      </c>
      <c r="B42" s="294"/>
      <c r="C42" s="271">
        <v>12</v>
      </c>
      <c r="D42" s="271">
        <v>6</v>
      </c>
      <c r="E42" s="9"/>
      <c r="F42" s="9"/>
      <c r="G42" s="9"/>
      <c r="H42" s="9"/>
    </row>
    <row r="43" spans="1:16" x14ac:dyDescent="0.25">
      <c r="A43" s="294" t="s">
        <v>232</v>
      </c>
      <c r="B43" s="294"/>
      <c r="C43" s="271">
        <v>515</v>
      </c>
      <c r="D43" s="271">
        <v>468</v>
      </c>
      <c r="E43" s="9"/>
      <c r="F43" s="9"/>
      <c r="G43" s="9"/>
      <c r="H43" s="9"/>
    </row>
    <row r="44" spans="1:16" x14ac:dyDescent="0.25">
      <c r="A44" s="294" t="s">
        <v>233</v>
      </c>
      <c r="B44" s="294"/>
      <c r="C44" s="271">
        <v>9</v>
      </c>
      <c r="D44" s="271">
        <v>5</v>
      </c>
      <c r="E44" s="9"/>
      <c r="F44" s="9"/>
      <c r="G44" s="9"/>
      <c r="H44" s="9"/>
    </row>
    <row r="45" spans="1:16" x14ac:dyDescent="0.25">
      <c r="A45" s="298" t="s">
        <v>234</v>
      </c>
      <c r="B45" s="299"/>
      <c r="C45" s="271">
        <v>103</v>
      </c>
      <c r="D45" s="271">
        <v>54</v>
      </c>
      <c r="E45" s="9"/>
      <c r="F45" s="9"/>
      <c r="G45" s="9"/>
      <c r="H45" s="9"/>
    </row>
    <row r="46" spans="1:16" x14ac:dyDescent="0.25">
      <c r="A46" s="96"/>
      <c r="B46" s="96"/>
      <c r="C46" s="96"/>
      <c r="D46" s="96"/>
      <c r="E46" s="9"/>
      <c r="F46" s="9"/>
      <c r="G46" s="9"/>
      <c r="H46" s="9"/>
    </row>
    <row r="47" spans="1:16" x14ac:dyDescent="0.25">
      <c r="A47" s="15" t="s">
        <v>210</v>
      </c>
      <c r="B47" s="15"/>
      <c r="C47" s="15"/>
      <c r="D47" s="15"/>
      <c r="E47" s="12"/>
      <c r="F47" s="12"/>
      <c r="G47" s="12"/>
      <c r="H47" s="12"/>
    </row>
    <row r="48" spans="1:16" ht="33.75" customHeight="1" x14ac:dyDescent="0.25">
      <c r="A48" s="96"/>
      <c r="B48" s="96"/>
      <c r="C48" s="296" t="s">
        <v>33</v>
      </c>
      <c r="D48" s="296"/>
      <c r="E48" s="296" t="s">
        <v>257</v>
      </c>
      <c r="F48" s="296"/>
      <c r="G48" s="296" t="s">
        <v>256</v>
      </c>
      <c r="H48" s="296"/>
      <c r="I48" s="297" t="s">
        <v>235</v>
      </c>
      <c r="J48" s="297"/>
      <c r="K48" s="297" t="s">
        <v>236</v>
      </c>
      <c r="L48" s="297"/>
      <c r="M48" s="297" t="s">
        <v>237</v>
      </c>
      <c r="N48" s="297"/>
      <c r="O48" s="297" t="s">
        <v>238</v>
      </c>
      <c r="P48" s="297"/>
    </row>
    <row r="49" spans="1:16" x14ac:dyDescent="0.25">
      <c r="A49" s="9"/>
      <c r="B49" s="9"/>
      <c r="C49" s="9" t="s">
        <v>9</v>
      </c>
      <c r="D49" s="9" t="s">
        <v>10</v>
      </c>
      <c r="E49" s="9" t="s">
        <v>9</v>
      </c>
      <c r="F49" s="9" t="s">
        <v>10</v>
      </c>
      <c r="G49" s="9" t="s">
        <v>9</v>
      </c>
      <c r="H49" s="9" t="s">
        <v>10</v>
      </c>
      <c r="I49" s="8" t="s">
        <v>9</v>
      </c>
      <c r="J49" s="8" t="s">
        <v>10</v>
      </c>
      <c r="K49" s="8" t="s">
        <v>9</v>
      </c>
      <c r="L49" s="8" t="s">
        <v>10</v>
      </c>
      <c r="M49" s="8" t="s">
        <v>9</v>
      </c>
      <c r="N49" s="8" t="s">
        <v>10</v>
      </c>
      <c r="O49" s="8" t="s">
        <v>9</v>
      </c>
      <c r="P49" s="8" t="s">
        <v>10</v>
      </c>
    </row>
    <row r="50" spans="1:16" x14ac:dyDescent="0.25">
      <c r="A50" s="294" t="s">
        <v>197</v>
      </c>
      <c r="B50" s="294"/>
      <c r="C50" s="271">
        <v>1876</v>
      </c>
      <c r="D50" s="271">
        <v>1197</v>
      </c>
      <c r="E50" s="271">
        <v>1075</v>
      </c>
      <c r="F50" s="271">
        <v>693</v>
      </c>
      <c r="G50" s="271">
        <v>206</v>
      </c>
      <c r="H50" s="271">
        <v>133</v>
      </c>
      <c r="I50" s="271">
        <v>574</v>
      </c>
      <c r="J50" s="271">
        <v>409</v>
      </c>
      <c r="K50" s="271">
        <v>302</v>
      </c>
      <c r="L50" s="271">
        <v>201</v>
      </c>
      <c r="M50" s="271">
        <v>413</v>
      </c>
      <c r="N50" s="271">
        <v>156</v>
      </c>
      <c r="O50" s="271">
        <v>1034</v>
      </c>
      <c r="P50" s="271">
        <v>728</v>
      </c>
    </row>
    <row r="51" spans="1:16" x14ac:dyDescent="0.25">
      <c r="A51" s="96"/>
      <c r="B51" s="96"/>
      <c r="C51" s="96"/>
      <c r="D51" s="96"/>
      <c r="E51" s="9"/>
      <c r="F51" s="9"/>
      <c r="G51" s="9"/>
      <c r="H51" s="9"/>
    </row>
    <row r="52" spans="1:16" x14ac:dyDescent="0.25">
      <c r="A52" s="15" t="s">
        <v>216</v>
      </c>
      <c r="B52" s="96"/>
      <c r="C52" s="96"/>
      <c r="D52" s="96"/>
      <c r="E52" s="9"/>
      <c r="F52" s="9"/>
      <c r="G52" s="9"/>
      <c r="H52" s="9"/>
    </row>
    <row r="53" spans="1:16" x14ac:dyDescent="0.25">
      <c r="A53" s="15"/>
      <c r="B53" s="96"/>
      <c r="C53" s="96" t="s">
        <v>9</v>
      </c>
      <c r="D53" s="96" t="s">
        <v>10</v>
      </c>
      <c r="E53" s="9"/>
      <c r="F53" s="9"/>
      <c r="G53" s="9"/>
      <c r="H53" s="9"/>
    </row>
    <row r="54" spans="1:16" x14ac:dyDescent="0.25">
      <c r="A54" s="302" t="s">
        <v>239</v>
      </c>
      <c r="B54" s="94" t="s">
        <v>240</v>
      </c>
      <c r="C54" s="271">
        <v>35</v>
      </c>
      <c r="D54" s="271">
        <v>20</v>
      </c>
      <c r="E54" s="9"/>
      <c r="F54" s="9"/>
      <c r="G54" s="9"/>
      <c r="H54" s="9"/>
    </row>
    <row r="55" spans="1:16" x14ac:dyDescent="0.25">
      <c r="A55" s="302"/>
      <c r="B55" s="94" t="s">
        <v>241</v>
      </c>
      <c r="C55" s="271">
        <v>0</v>
      </c>
      <c r="D55" s="271">
        <v>0</v>
      </c>
      <c r="E55" s="9"/>
      <c r="F55" s="9"/>
      <c r="G55" s="9"/>
      <c r="H55" s="9"/>
    </row>
    <row r="56" spans="1:16" x14ac:dyDescent="0.25">
      <c r="A56" s="302"/>
      <c r="B56" s="94" t="s">
        <v>242</v>
      </c>
      <c r="C56" s="271">
        <v>6</v>
      </c>
      <c r="D56" s="271">
        <v>0</v>
      </c>
      <c r="E56" s="9"/>
      <c r="F56" s="9"/>
      <c r="G56" s="9"/>
      <c r="H56" s="9"/>
    </row>
    <row r="57" spans="1:16" x14ac:dyDescent="0.25">
      <c r="A57" s="302"/>
      <c r="B57" s="94" t="s">
        <v>243</v>
      </c>
      <c r="C57" s="271">
        <v>4</v>
      </c>
      <c r="D57" s="271">
        <v>0</v>
      </c>
      <c r="E57" s="9"/>
      <c r="F57" s="9"/>
      <c r="G57" s="9"/>
      <c r="H57" s="9"/>
    </row>
    <row r="58" spans="1:16" x14ac:dyDescent="0.25">
      <c r="A58" s="302"/>
      <c r="B58" s="94" t="s">
        <v>244</v>
      </c>
      <c r="C58" s="271">
        <v>101</v>
      </c>
      <c r="D58" s="271">
        <v>83</v>
      </c>
      <c r="E58" s="9"/>
      <c r="F58" s="9"/>
      <c r="G58" s="9"/>
      <c r="H58" s="9"/>
    </row>
    <row r="59" spans="1:16" x14ac:dyDescent="0.25">
      <c r="A59" s="302"/>
      <c r="B59" s="94" t="s">
        <v>110</v>
      </c>
      <c r="C59" s="271">
        <v>0</v>
      </c>
      <c r="D59" s="271">
        <v>0</v>
      </c>
      <c r="E59" s="9"/>
      <c r="F59" s="9"/>
      <c r="G59" s="9"/>
      <c r="H59" s="9"/>
    </row>
    <row r="60" spans="1:16" ht="31.5" x14ac:dyDescent="0.25">
      <c r="A60" s="302"/>
      <c r="B60" s="94" t="s">
        <v>245</v>
      </c>
      <c r="C60" s="271">
        <v>0</v>
      </c>
      <c r="D60" s="271">
        <v>0</v>
      </c>
      <c r="E60" s="9"/>
      <c r="F60" s="9"/>
      <c r="G60" s="9"/>
      <c r="H60" s="9"/>
    </row>
    <row r="61" spans="1:16" x14ac:dyDescent="0.25">
      <c r="A61" s="302"/>
      <c r="B61" s="94" t="s">
        <v>246</v>
      </c>
      <c r="C61" s="271">
        <v>4</v>
      </c>
      <c r="D61" s="271">
        <v>3</v>
      </c>
      <c r="E61" s="9"/>
      <c r="F61" s="9"/>
      <c r="G61" s="9"/>
      <c r="H61" s="9"/>
    </row>
    <row r="62" spans="1:16" x14ac:dyDescent="0.25">
      <c r="A62" s="302"/>
      <c r="B62" s="94" t="s">
        <v>112</v>
      </c>
      <c r="C62" s="271">
        <v>0</v>
      </c>
      <c r="D62" s="271">
        <v>0</v>
      </c>
      <c r="E62" s="9"/>
      <c r="F62" s="9"/>
      <c r="G62" s="9"/>
      <c r="H62" s="9"/>
    </row>
    <row r="63" spans="1:16" ht="31.5" x14ac:dyDescent="0.25">
      <c r="A63" s="302"/>
      <c r="B63" s="94" t="s">
        <v>247</v>
      </c>
      <c r="C63" s="271">
        <v>0</v>
      </c>
      <c r="D63" s="271">
        <v>0</v>
      </c>
      <c r="E63" s="9"/>
      <c r="F63" s="9"/>
      <c r="G63" s="9"/>
      <c r="H63" s="9"/>
    </row>
    <row r="64" spans="1:16" x14ac:dyDescent="0.25">
      <c r="A64" s="302"/>
      <c r="B64" s="94" t="s">
        <v>248</v>
      </c>
      <c r="C64" s="271">
        <v>0</v>
      </c>
      <c r="D64" s="271">
        <v>0</v>
      </c>
      <c r="E64" s="9"/>
      <c r="F64" s="9"/>
      <c r="G64" s="9"/>
      <c r="H64" s="9"/>
    </row>
    <row r="65" spans="1:8" ht="31.5" x14ac:dyDescent="0.25">
      <c r="A65" s="302"/>
      <c r="B65" s="94" t="s">
        <v>249</v>
      </c>
      <c r="C65" s="271">
        <v>0</v>
      </c>
      <c r="D65" s="271">
        <v>0</v>
      </c>
      <c r="E65" s="9"/>
      <c r="F65" s="9"/>
      <c r="G65" s="9"/>
      <c r="H65" s="9"/>
    </row>
    <row r="66" spans="1:8" ht="47.25" x14ac:dyDescent="0.25">
      <c r="A66" s="302"/>
      <c r="B66" s="94" t="s">
        <v>250</v>
      </c>
      <c r="C66" s="271">
        <v>1</v>
      </c>
      <c r="D66" s="271">
        <v>0</v>
      </c>
      <c r="E66" s="9"/>
      <c r="F66" s="9"/>
      <c r="G66" s="9"/>
      <c r="H66" s="9"/>
    </row>
    <row r="67" spans="1:8" x14ac:dyDescent="0.25">
      <c r="A67" s="96"/>
      <c r="B67" s="96"/>
      <c r="C67" s="96"/>
      <c r="D67" s="96"/>
      <c r="E67" s="9"/>
      <c r="F67" s="9"/>
      <c r="G67" s="9"/>
      <c r="H67" s="9"/>
    </row>
    <row r="68" spans="1:8" x14ac:dyDescent="0.25">
      <c r="A68" s="15" t="s">
        <v>218</v>
      </c>
      <c r="B68" s="96"/>
      <c r="C68" s="96"/>
      <c r="D68" s="14"/>
      <c r="G68" s="8"/>
      <c r="H68" s="8"/>
    </row>
    <row r="69" spans="1:8" x14ac:dyDescent="0.25">
      <c r="A69" s="294" t="s">
        <v>251</v>
      </c>
      <c r="B69" s="294"/>
      <c r="C69" s="294"/>
      <c r="D69" s="96"/>
      <c r="E69" s="8" t="s">
        <v>9</v>
      </c>
      <c r="F69" s="8" t="s">
        <v>10</v>
      </c>
      <c r="G69" s="9"/>
      <c r="H69" s="9"/>
    </row>
    <row r="70" spans="1:8" x14ac:dyDescent="0.25">
      <c r="A70" s="94"/>
      <c r="B70" s="94" t="s">
        <v>252</v>
      </c>
      <c r="C70" s="94"/>
      <c r="D70" s="96"/>
      <c r="E70" s="271">
        <v>0</v>
      </c>
      <c r="F70" s="271">
        <v>0</v>
      </c>
      <c r="G70" s="9"/>
      <c r="H70" s="9"/>
    </row>
    <row r="71" spans="1:8" x14ac:dyDescent="0.25">
      <c r="A71" s="96"/>
      <c r="B71" s="96" t="s">
        <v>63</v>
      </c>
      <c r="C71" s="96"/>
      <c r="D71" s="94"/>
      <c r="E71" s="271">
        <v>11</v>
      </c>
      <c r="F71" s="271">
        <v>7</v>
      </c>
      <c r="G71" s="95"/>
      <c r="H71" s="95"/>
    </row>
    <row r="72" spans="1:8" x14ac:dyDescent="0.25">
      <c r="A72" s="96" t="s">
        <v>253</v>
      </c>
      <c r="B72" s="96"/>
      <c r="C72" s="96"/>
      <c r="D72" s="96"/>
      <c r="E72" s="271">
        <v>0</v>
      </c>
      <c r="F72" s="271">
        <v>0</v>
      </c>
      <c r="G72" s="9"/>
      <c r="H72" s="9"/>
    </row>
    <row r="73" spans="1:8" x14ac:dyDescent="0.25">
      <c r="A73" s="96" t="s">
        <v>254</v>
      </c>
      <c r="B73" s="96"/>
      <c r="C73" s="96"/>
      <c r="D73" s="96"/>
      <c r="E73" s="271">
        <v>0</v>
      </c>
      <c r="F73" s="271">
        <v>0</v>
      </c>
      <c r="G73" s="9"/>
      <c r="H73" s="9"/>
    </row>
    <row r="74" spans="1:8" x14ac:dyDescent="0.25">
      <c r="A74" s="96" t="s">
        <v>255</v>
      </c>
      <c r="B74" s="96"/>
      <c r="C74" s="96"/>
      <c r="D74" s="96"/>
      <c r="E74" s="271">
        <v>2</v>
      </c>
      <c r="F74" s="271">
        <v>2</v>
      </c>
      <c r="G74" s="9"/>
      <c r="H74" s="9"/>
    </row>
    <row r="75" spans="1:8" x14ac:dyDescent="0.25">
      <c r="A75" s="96" t="s">
        <v>254</v>
      </c>
      <c r="B75" s="96"/>
      <c r="C75" s="96"/>
      <c r="D75" s="96"/>
      <c r="E75" s="271">
        <v>0</v>
      </c>
      <c r="F75" s="271">
        <v>0</v>
      </c>
      <c r="G75" s="9"/>
      <c r="H75" s="9"/>
    </row>
    <row r="76" spans="1:8" x14ac:dyDescent="0.25">
      <c r="A76" s="97" t="s">
        <v>65</v>
      </c>
      <c r="B76" s="97"/>
      <c r="C76" s="97"/>
      <c r="D76" s="97"/>
      <c r="E76" s="271">
        <v>7</v>
      </c>
      <c r="F76" s="271">
        <v>4</v>
      </c>
    </row>
    <row r="77" spans="1:8" x14ac:dyDescent="0.25">
      <c r="A77" s="96" t="s">
        <v>170</v>
      </c>
      <c r="B77" s="96"/>
      <c r="C77" s="96"/>
      <c r="D77" s="96"/>
      <c r="E77" s="271">
        <v>42</v>
      </c>
      <c r="F77" s="271">
        <v>13</v>
      </c>
    </row>
    <row r="78" spans="1:8" x14ac:dyDescent="0.25">
      <c r="A78" s="96" t="s">
        <v>202</v>
      </c>
      <c r="B78" s="96"/>
      <c r="E78" s="271">
        <v>12</v>
      </c>
      <c r="F78" s="271">
        <v>3</v>
      </c>
    </row>
  </sheetData>
  <sheetProtection algorithmName="SHA-512" hashValue="paqPhX4bOqzz2O5yso8FAl2DGrNyMP39lZi39fVnykeIP3CNwPwWLQdH9BTu9Z70SjmHlx5WySU0JEajEpdBtQ==" saltValue="F81zzrEIAyycM8b6eudetA==" spinCount="100000" sheet="1" objects="1" scenarios="1"/>
  <mergeCells count="35">
    <mergeCell ref="A8:A20"/>
    <mergeCell ref="A22:P22"/>
    <mergeCell ref="A36:B36"/>
    <mergeCell ref="C26:D26"/>
    <mergeCell ref="A29:A31"/>
    <mergeCell ref="A33:B33"/>
    <mergeCell ref="A34:B34"/>
    <mergeCell ref="A35:B35"/>
    <mergeCell ref="A54:A66"/>
    <mergeCell ref="A69:C69"/>
    <mergeCell ref="I48:J48"/>
    <mergeCell ref="E48:F48"/>
    <mergeCell ref="G48:H48"/>
    <mergeCell ref="A50:B50"/>
    <mergeCell ref="C48:D48"/>
    <mergeCell ref="K48:L48"/>
    <mergeCell ref="M48:N48"/>
    <mergeCell ref="O48:P48"/>
    <mergeCell ref="A37:B37"/>
    <mergeCell ref="A41:B41"/>
    <mergeCell ref="A45:B45"/>
    <mergeCell ref="A38:B38"/>
    <mergeCell ref="A39:B39"/>
    <mergeCell ref="A42:B42"/>
    <mergeCell ref="A43:B43"/>
    <mergeCell ref="A44:B44"/>
    <mergeCell ref="A4:B4"/>
    <mergeCell ref="A1:P1"/>
    <mergeCell ref="C2:D2"/>
    <mergeCell ref="E2:F2"/>
    <mergeCell ref="G2:H2"/>
    <mergeCell ref="I2:J2"/>
    <mergeCell ref="K2:L2"/>
    <mergeCell ref="M2:N2"/>
    <mergeCell ref="O2:P2"/>
  </mergeCells>
  <printOptions horizontalCentered="1"/>
  <pageMargins left="0.74803149606299213" right="0.74803149606299213" top="0.59055118110236227" bottom="0.59055118110236227" header="0.51181102362204722" footer="0.51181102362204722"/>
  <pageSetup paperSize="9" scale="4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Line="0" autoPict="0" macro="[0]!mies_pop">
                <anchor moveWithCells="1" sizeWithCells="1">
                  <from>
                    <xdr:col>8</xdr:col>
                    <xdr:colOff>171450</xdr:colOff>
                    <xdr:row>7</xdr:row>
                    <xdr:rowOff>38100</xdr:rowOff>
                  </from>
                  <to>
                    <xdr:col>11</xdr:col>
                    <xdr:colOff>400050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2:K10"/>
  <sheetViews>
    <sheetView zoomScaleNormal="100" workbookViewId="0">
      <selection activeCell="K11" sqref="K11"/>
    </sheetView>
  </sheetViews>
  <sheetFormatPr defaultRowHeight="15" x14ac:dyDescent="0.25"/>
  <cols>
    <col min="1" max="1" width="3.140625" style="17" customWidth="1"/>
    <col min="2" max="2" width="32.140625" style="17" customWidth="1"/>
    <col min="3" max="3" width="4.5703125" style="17" customWidth="1"/>
    <col min="4" max="16384" width="9.140625" style="17"/>
  </cols>
  <sheetData>
    <row r="2" spans="2:11" x14ac:dyDescent="0.25">
      <c r="B2" s="58" t="s">
        <v>219</v>
      </c>
      <c r="C2" s="59"/>
      <c r="D2" s="60"/>
      <c r="E2" s="60"/>
      <c r="F2" s="60"/>
      <c r="G2" s="60"/>
      <c r="H2" s="60"/>
      <c r="I2" s="60"/>
      <c r="J2" s="60"/>
      <c r="K2" s="60"/>
    </row>
    <row r="3" spans="2:11" ht="15.75" customHeight="1" x14ac:dyDescent="0.25">
      <c r="B3" s="376" t="s">
        <v>3</v>
      </c>
      <c r="C3" s="376"/>
      <c r="D3" s="376" t="s">
        <v>76</v>
      </c>
      <c r="E3" s="376"/>
      <c r="F3" s="376"/>
      <c r="G3" s="376"/>
      <c r="H3" s="376" t="s">
        <v>77</v>
      </c>
      <c r="I3" s="376"/>
      <c r="J3" s="376"/>
      <c r="K3" s="376"/>
    </row>
    <row r="4" spans="2:11" x14ac:dyDescent="0.25">
      <c r="B4" s="376"/>
      <c r="C4" s="376"/>
      <c r="D4" s="376" t="s">
        <v>101</v>
      </c>
      <c r="E4" s="376"/>
      <c r="F4" s="376" t="s">
        <v>102</v>
      </c>
      <c r="G4" s="376"/>
      <c r="H4" s="376" t="s">
        <v>98</v>
      </c>
      <c r="I4" s="376"/>
      <c r="J4" s="376" t="s">
        <v>102</v>
      </c>
      <c r="K4" s="376"/>
    </row>
    <row r="5" spans="2:11" x14ac:dyDescent="0.25">
      <c r="B5" s="376"/>
      <c r="C5" s="376"/>
      <c r="D5" s="46" t="s">
        <v>78</v>
      </c>
      <c r="E5" s="46" t="s">
        <v>79</v>
      </c>
      <c r="F5" s="46" t="s">
        <v>78</v>
      </c>
      <c r="G5" s="46" t="s">
        <v>79</v>
      </c>
      <c r="H5" s="46" t="s">
        <v>78</v>
      </c>
      <c r="I5" s="46" t="s">
        <v>79</v>
      </c>
      <c r="J5" s="46" t="s">
        <v>78</v>
      </c>
      <c r="K5" s="46" t="s">
        <v>79</v>
      </c>
    </row>
    <row r="6" spans="2:11" ht="15.75" thickBot="1" x14ac:dyDescent="0.3">
      <c r="B6" s="376">
        <v>0</v>
      </c>
      <c r="C6" s="376"/>
      <c r="D6" s="61">
        <v>1</v>
      </c>
      <c r="E6" s="61">
        <v>2</v>
      </c>
      <c r="F6" s="61">
        <v>3</v>
      </c>
      <c r="G6" s="61">
        <v>4</v>
      </c>
      <c r="H6" s="61">
        <v>5</v>
      </c>
      <c r="I6" s="61">
        <v>6</v>
      </c>
      <c r="J6" s="61">
        <v>7</v>
      </c>
      <c r="K6" s="61">
        <v>8</v>
      </c>
    </row>
    <row r="7" spans="2:11" x14ac:dyDescent="0.25">
      <c r="B7" s="62" t="s">
        <v>80</v>
      </c>
      <c r="C7" s="63" t="s">
        <v>12</v>
      </c>
      <c r="D7" s="209">
        <v>0</v>
      </c>
      <c r="E7" s="210">
        <v>0</v>
      </c>
      <c r="F7" s="210">
        <v>0</v>
      </c>
      <c r="G7" s="210">
        <v>0</v>
      </c>
      <c r="H7" s="210">
        <v>0</v>
      </c>
      <c r="I7" s="210">
        <v>0</v>
      </c>
      <c r="J7" s="210">
        <v>0</v>
      </c>
      <c r="K7" s="211">
        <v>0</v>
      </c>
    </row>
    <row r="8" spans="2:11" x14ac:dyDescent="0.25">
      <c r="B8" s="62" t="s">
        <v>81</v>
      </c>
      <c r="C8" s="63" t="s">
        <v>15</v>
      </c>
      <c r="D8" s="212">
        <v>0</v>
      </c>
      <c r="E8" s="213">
        <v>0</v>
      </c>
      <c r="F8" s="213">
        <v>0</v>
      </c>
      <c r="G8" s="213">
        <v>0</v>
      </c>
      <c r="H8" s="89" t="s">
        <v>30</v>
      </c>
      <c r="I8" s="89" t="s">
        <v>30</v>
      </c>
      <c r="J8" s="89" t="s">
        <v>30</v>
      </c>
      <c r="K8" s="64" t="s">
        <v>30</v>
      </c>
    </row>
    <row r="9" spans="2:11" ht="15.75" thickBot="1" x14ac:dyDescent="0.3">
      <c r="B9" s="62" t="s">
        <v>82</v>
      </c>
      <c r="C9" s="63" t="s">
        <v>17</v>
      </c>
      <c r="D9" s="214">
        <v>0</v>
      </c>
      <c r="E9" s="215">
        <v>0</v>
      </c>
      <c r="F9" s="215">
        <v>0</v>
      </c>
      <c r="G9" s="215">
        <v>0</v>
      </c>
      <c r="H9" s="65" t="s">
        <v>30</v>
      </c>
      <c r="I9" s="65" t="s">
        <v>30</v>
      </c>
      <c r="J9" s="65" t="s">
        <v>30</v>
      </c>
      <c r="K9" s="66" t="s">
        <v>30</v>
      </c>
    </row>
    <row r="10" spans="2:11" x14ac:dyDescent="0.25">
      <c r="B10" s="67"/>
      <c r="C10" s="67"/>
      <c r="D10" s="60"/>
      <c r="E10" s="60"/>
      <c r="F10" s="60"/>
      <c r="G10" s="60"/>
      <c r="H10" s="60"/>
      <c r="I10" s="60"/>
      <c r="J10" s="60"/>
      <c r="K10" s="60"/>
    </row>
  </sheetData>
  <sheetProtection algorithmName="SHA-512" hashValue="cay7UUn61ZangHrh8VYRS+lsEkMIxpU6wD1cHkLf2Psp9lvD6MYLlCJT8sPEmvtgQAkuzeB7YazXy9Y2EpwpFA==" saltValue="dbc7CBA8OqMX7eJZ6vxTpQ==" spinCount="100000" sheet="1" objects="1" scenarios="1"/>
  <mergeCells count="8">
    <mergeCell ref="B6:C6"/>
    <mergeCell ref="B3:C5"/>
    <mergeCell ref="D3:G3"/>
    <mergeCell ref="H3:K3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79" orientation="portrait" verticalDpi="598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>
    <pageSetUpPr fitToPage="1"/>
  </sheetPr>
  <dimension ref="B2:S36"/>
  <sheetViews>
    <sheetView topLeftCell="C22" zoomScaleNormal="100" workbookViewId="0">
      <selection activeCell="H40" sqref="H40"/>
    </sheetView>
  </sheetViews>
  <sheetFormatPr defaultRowHeight="15" x14ac:dyDescent="0.25"/>
  <cols>
    <col min="1" max="1" width="4" style="4" customWidth="1"/>
    <col min="2" max="2" width="7.7109375" style="4" customWidth="1"/>
    <col min="3" max="3" width="18.5703125" style="4" customWidth="1"/>
    <col min="4" max="4" width="3.5703125" style="4" customWidth="1"/>
    <col min="5" max="6" width="9.140625" style="4" customWidth="1"/>
    <col min="7" max="7" width="10.140625" style="4" customWidth="1"/>
    <col min="8" max="8" width="12.85546875" style="4" customWidth="1"/>
    <col min="9" max="9" width="14.28515625" style="4" customWidth="1"/>
    <col min="10" max="12" width="9.140625" style="4" customWidth="1"/>
    <col min="13" max="13" width="10.28515625" style="4" customWidth="1"/>
    <col min="14" max="14" width="9.140625" style="4" customWidth="1"/>
    <col min="15" max="15" width="11.140625" style="4" customWidth="1"/>
    <col min="16" max="16" width="10.28515625" style="4" customWidth="1"/>
    <col min="17" max="17" width="15.140625" style="4" customWidth="1"/>
    <col min="18" max="18" width="9.140625" style="4" customWidth="1"/>
    <col min="19" max="19" width="11.5703125" style="6" customWidth="1"/>
    <col min="20" max="16384" width="9.140625" style="4"/>
  </cols>
  <sheetData>
    <row r="2" spans="2:19" x14ac:dyDescent="0.25">
      <c r="B2" s="44" t="s">
        <v>220</v>
      </c>
      <c r="C2" s="68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68"/>
      <c r="P2" s="37"/>
      <c r="Q2" s="37"/>
      <c r="R2" s="37"/>
      <c r="S2" s="69"/>
    </row>
    <row r="3" spans="2:19" ht="22.5" customHeight="1" x14ac:dyDescent="0.25">
      <c r="B3" s="349" t="s">
        <v>3</v>
      </c>
      <c r="C3" s="349"/>
      <c r="D3" s="349"/>
      <c r="E3" s="382" t="s">
        <v>4</v>
      </c>
      <c r="F3" s="383"/>
      <c r="G3" s="383"/>
      <c r="H3" s="383"/>
      <c r="I3" s="384"/>
      <c r="J3" s="349" t="s">
        <v>221</v>
      </c>
      <c r="K3" s="349"/>
      <c r="L3" s="349"/>
      <c r="M3" s="349"/>
      <c r="N3" s="349"/>
      <c r="O3" s="349"/>
      <c r="P3" s="349"/>
      <c r="Q3" s="349"/>
      <c r="R3" s="349"/>
      <c r="S3" s="349" t="s">
        <v>170</v>
      </c>
    </row>
    <row r="4" spans="2:19" ht="13.5" customHeight="1" x14ac:dyDescent="0.25">
      <c r="B4" s="349"/>
      <c r="C4" s="349"/>
      <c r="D4" s="349"/>
      <c r="E4" s="349" t="s">
        <v>9</v>
      </c>
      <c r="F4" s="382" t="s">
        <v>169</v>
      </c>
      <c r="G4" s="383"/>
      <c r="H4" s="383"/>
      <c r="I4" s="384"/>
      <c r="J4" s="349" t="s">
        <v>9</v>
      </c>
      <c r="K4" s="349" t="s">
        <v>200</v>
      </c>
      <c r="L4" s="349"/>
      <c r="M4" s="349"/>
      <c r="N4" s="349"/>
      <c r="O4" s="349"/>
      <c r="P4" s="349"/>
      <c r="Q4" s="349"/>
      <c r="R4" s="349"/>
      <c r="S4" s="349"/>
    </row>
    <row r="5" spans="2:19" ht="72.75" customHeight="1" x14ac:dyDescent="0.25">
      <c r="B5" s="349"/>
      <c r="C5" s="349"/>
      <c r="D5" s="349"/>
      <c r="E5" s="349"/>
      <c r="F5" s="46" t="s">
        <v>10</v>
      </c>
      <c r="G5" s="46" t="s">
        <v>198</v>
      </c>
      <c r="H5" s="46" t="s">
        <v>172</v>
      </c>
      <c r="I5" s="46" t="s">
        <v>199</v>
      </c>
      <c r="J5" s="349"/>
      <c r="K5" s="46" t="s">
        <v>104</v>
      </c>
      <c r="L5" s="46" t="s">
        <v>135</v>
      </c>
      <c r="M5" s="46" t="s">
        <v>136</v>
      </c>
      <c r="N5" s="46" t="s">
        <v>137</v>
      </c>
      <c r="O5" s="46" t="s">
        <v>138</v>
      </c>
      <c r="P5" s="46" t="s">
        <v>139</v>
      </c>
      <c r="Q5" s="46" t="s">
        <v>140</v>
      </c>
      <c r="R5" s="46" t="s">
        <v>171</v>
      </c>
      <c r="S5" s="349"/>
    </row>
    <row r="6" spans="2:19" ht="14.25" customHeight="1" x14ac:dyDescent="0.25">
      <c r="B6" s="349"/>
      <c r="C6" s="349"/>
      <c r="D6" s="349"/>
      <c r="E6" s="349" t="s">
        <v>77</v>
      </c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  <c r="S6" s="70"/>
    </row>
    <row r="7" spans="2:19" ht="15.75" thickBot="1" x14ac:dyDescent="0.3">
      <c r="B7" s="349">
        <v>0</v>
      </c>
      <c r="C7" s="349"/>
      <c r="D7" s="382"/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49">
        <v>8</v>
      </c>
      <c r="M7" s="49">
        <v>9</v>
      </c>
      <c r="N7" s="49">
        <v>10</v>
      </c>
      <c r="O7" s="49">
        <v>11</v>
      </c>
      <c r="P7" s="49">
        <v>12</v>
      </c>
      <c r="Q7" s="49">
        <v>13</v>
      </c>
      <c r="R7" s="49">
        <v>14</v>
      </c>
      <c r="S7" s="49">
        <v>15</v>
      </c>
    </row>
    <row r="8" spans="2:19" ht="17.25" customHeight="1" x14ac:dyDescent="0.25">
      <c r="B8" s="380" t="s">
        <v>33</v>
      </c>
      <c r="C8" s="381"/>
      <c r="D8" s="39" t="s">
        <v>12</v>
      </c>
      <c r="E8" s="160">
        <v>1861</v>
      </c>
      <c r="F8" s="161">
        <v>1200</v>
      </c>
      <c r="G8" s="161">
        <v>1094</v>
      </c>
      <c r="H8" s="161">
        <v>83</v>
      </c>
      <c r="I8" s="161">
        <v>668</v>
      </c>
      <c r="J8" s="161">
        <v>1594</v>
      </c>
      <c r="K8" s="161">
        <v>557</v>
      </c>
      <c r="L8" s="161">
        <v>293</v>
      </c>
      <c r="M8" s="161">
        <v>1033</v>
      </c>
      <c r="N8" s="161">
        <v>405</v>
      </c>
      <c r="O8" s="161">
        <v>16</v>
      </c>
      <c r="P8" s="161">
        <v>524</v>
      </c>
      <c r="Q8" s="161">
        <v>11</v>
      </c>
      <c r="R8" s="161">
        <v>103</v>
      </c>
      <c r="S8" s="162">
        <v>48</v>
      </c>
    </row>
    <row r="9" spans="2:19" ht="17.25" customHeight="1" x14ac:dyDescent="0.25">
      <c r="B9" s="347" t="s">
        <v>141</v>
      </c>
      <c r="C9" s="71" t="s">
        <v>142</v>
      </c>
      <c r="D9" s="39" t="s">
        <v>15</v>
      </c>
      <c r="E9" s="163">
        <v>216</v>
      </c>
      <c r="F9" s="164">
        <v>108</v>
      </c>
      <c r="G9" s="164">
        <v>130</v>
      </c>
      <c r="H9" s="164">
        <v>12</v>
      </c>
      <c r="I9" s="88" t="s">
        <v>30</v>
      </c>
      <c r="J9" s="164">
        <v>161</v>
      </c>
      <c r="K9" s="164">
        <v>83</v>
      </c>
      <c r="L9" s="164">
        <v>48</v>
      </c>
      <c r="M9" s="164">
        <v>49</v>
      </c>
      <c r="N9" s="164">
        <v>35</v>
      </c>
      <c r="O9" s="164">
        <v>0</v>
      </c>
      <c r="P9" s="164">
        <v>49</v>
      </c>
      <c r="Q9" s="164">
        <v>1</v>
      </c>
      <c r="R9" s="164">
        <v>9</v>
      </c>
      <c r="S9" s="268">
        <v>9</v>
      </c>
    </row>
    <row r="10" spans="2:19" ht="17.25" customHeight="1" x14ac:dyDescent="0.25">
      <c r="B10" s="347"/>
      <c r="C10" s="71" t="s">
        <v>143</v>
      </c>
      <c r="D10" s="39" t="s">
        <v>17</v>
      </c>
      <c r="E10" s="163">
        <v>448</v>
      </c>
      <c r="F10" s="164">
        <v>258</v>
      </c>
      <c r="G10" s="164">
        <v>255</v>
      </c>
      <c r="H10" s="164">
        <v>45</v>
      </c>
      <c r="I10" s="88" t="s">
        <v>30</v>
      </c>
      <c r="J10" s="164">
        <v>354</v>
      </c>
      <c r="K10" s="164">
        <v>158</v>
      </c>
      <c r="L10" s="164">
        <v>105</v>
      </c>
      <c r="M10" s="164">
        <v>139</v>
      </c>
      <c r="N10" s="164">
        <v>83</v>
      </c>
      <c r="O10" s="164">
        <v>4</v>
      </c>
      <c r="P10" s="164">
        <v>89</v>
      </c>
      <c r="Q10" s="164">
        <v>5</v>
      </c>
      <c r="R10" s="164">
        <v>21</v>
      </c>
      <c r="S10" s="268">
        <v>5</v>
      </c>
    </row>
    <row r="11" spans="2:19" ht="17.25" customHeight="1" x14ac:dyDescent="0.25">
      <c r="B11" s="347"/>
      <c r="C11" s="71" t="s">
        <v>144</v>
      </c>
      <c r="D11" s="39" t="s">
        <v>19</v>
      </c>
      <c r="E11" s="163">
        <v>308</v>
      </c>
      <c r="F11" s="164">
        <v>222</v>
      </c>
      <c r="G11" s="164">
        <v>181</v>
      </c>
      <c r="H11" s="164">
        <v>21</v>
      </c>
      <c r="I11" s="88" t="s">
        <v>30</v>
      </c>
      <c r="J11" s="164">
        <v>243</v>
      </c>
      <c r="K11" s="164">
        <v>83</v>
      </c>
      <c r="L11" s="164">
        <v>44</v>
      </c>
      <c r="M11" s="164">
        <v>132</v>
      </c>
      <c r="N11" s="164">
        <v>63</v>
      </c>
      <c r="O11" s="164">
        <v>7</v>
      </c>
      <c r="P11" s="164">
        <v>89</v>
      </c>
      <c r="Q11" s="164">
        <v>1</v>
      </c>
      <c r="R11" s="164">
        <v>11</v>
      </c>
      <c r="S11" s="268">
        <v>4</v>
      </c>
    </row>
    <row r="12" spans="2:19" ht="17.25" customHeight="1" x14ac:dyDescent="0.25">
      <c r="B12" s="347"/>
      <c r="C12" s="71" t="s">
        <v>145</v>
      </c>
      <c r="D12" s="39" t="s">
        <v>22</v>
      </c>
      <c r="E12" s="163">
        <v>221</v>
      </c>
      <c r="F12" s="164">
        <v>145</v>
      </c>
      <c r="G12" s="164">
        <v>135</v>
      </c>
      <c r="H12" s="164">
        <v>5</v>
      </c>
      <c r="I12" s="88" t="s">
        <v>30</v>
      </c>
      <c r="J12" s="164">
        <v>168</v>
      </c>
      <c r="K12" s="164">
        <v>70</v>
      </c>
      <c r="L12" s="164">
        <v>33</v>
      </c>
      <c r="M12" s="164">
        <v>45</v>
      </c>
      <c r="N12" s="164">
        <v>48</v>
      </c>
      <c r="O12" s="164">
        <v>1</v>
      </c>
      <c r="P12" s="164">
        <v>66</v>
      </c>
      <c r="Q12" s="164">
        <v>2</v>
      </c>
      <c r="R12" s="164">
        <v>13</v>
      </c>
      <c r="S12" s="268">
        <v>0</v>
      </c>
    </row>
    <row r="13" spans="2:19" ht="17.25" customHeight="1" x14ac:dyDescent="0.25">
      <c r="B13" s="347"/>
      <c r="C13" s="71" t="s">
        <v>146</v>
      </c>
      <c r="D13" s="39" t="s">
        <v>23</v>
      </c>
      <c r="E13" s="163">
        <v>309</v>
      </c>
      <c r="F13" s="164">
        <v>219</v>
      </c>
      <c r="G13" s="164">
        <v>197</v>
      </c>
      <c r="H13" s="88" t="s">
        <v>30</v>
      </c>
      <c r="I13" s="164">
        <v>309</v>
      </c>
      <c r="J13" s="164">
        <v>309</v>
      </c>
      <c r="K13" s="164">
        <v>92</v>
      </c>
      <c r="L13" s="164">
        <v>44</v>
      </c>
      <c r="M13" s="164">
        <v>309</v>
      </c>
      <c r="N13" s="164">
        <v>68</v>
      </c>
      <c r="O13" s="164">
        <v>2</v>
      </c>
      <c r="P13" s="164">
        <v>120</v>
      </c>
      <c r="Q13" s="164">
        <v>1</v>
      </c>
      <c r="R13" s="164">
        <v>21</v>
      </c>
      <c r="S13" s="268">
        <v>5</v>
      </c>
    </row>
    <row r="14" spans="2:19" ht="17.25" customHeight="1" x14ac:dyDescent="0.25">
      <c r="B14" s="347"/>
      <c r="C14" s="71" t="s">
        <v>147</v>
      </c>
      <c r="D14" s="39" t="s">
        <v>25</v>
      </c>
      <c r="E14" s="163">
        <v>359</v>
      </c>
      <c r="F14" s="164">
        <v>248</v>
      </c>
      <c r="G14" s="164">
        <v>196</v>
      </c>
      <c r="H14" s="88" t="s">
        <v>30</v>
      </c>
      <c r="I14" s="164">
        <v>359</v>
      </c>
      <c r="J14" s="164">
        <v>359</v>
      </c>
      <c r="K14" s="164">
        <v>71</v>
      </c>
      <c r="L14" s="164">
        <v>19</v>
      </c>
      <c r="M14" s="164">
        <v>359</v>
      </c>
      <c r="N14" s="164">
        <v>108</v>
      </c>
      <c r="O14" s="164">
        <v>2</v>
      </c>
      <c r="P14" s="164">
        <v>111</v>
      </c>
      <c r="Q14" s="164">
        <v>1</v>
      </c>
      <c r="R14" s="164">
        <v>28</v>
      </c>
      <c r="S14" s="268">
        <v>25</v>
      </c>
    </row>
    <row r="15" spans="2:19" ht="17.25" customHeight="1" x14ac:dyDescent="0.25">
      <c r="B15" s="347" t="s">
        <v>148</v>
      </c>
      <c r="C15" s="71" t="s">
        <v>149</v>
      </c>
      <c r="D15" s="39" t="s">
        <v>26</v>
      </c>
      <c r="E15" s="163">
        <v>293</v>
      </c>
      <c r="F15" s="164">
        <v>193</v>
      </c>
      <c r="G15" s="164">
        <v>189</v>
      </c>
      <c r="H15" s="164">
        <v>74</v>
      </c>
      <c r="I15" s="164">
        <v>63</v>
      </c>
      <c r="J15" s="164">
        <v>293</v>
      </c>
      <c r="K15" s="164">
        <v>293</v>
      </c>
      <c r="L15" s="164">
        <v>293</v>
      </c>
      <c r="M15" s="164">
        <v>95</v>
      </c>
      <c r="N15" s="88" t="s">
        <v>30</v>
      </c>
      <c r="O15" s="164">
        <v>0</v>
      </c>
      <c r="P15" s="164">
        <v>90</v>
      </c>
      <c r="Q15" s="164">
        <v>0</v>
      </c>
      <c r="R15" s="164">
        <v>11</v>
      </c>
      <c r="S15" s="268">
        <v>3</v>
      </c>
    </row>
    <row r="16" spans="2:19" ht="17.25" customHeight="1" x14ac:dyDescent="0.25">
      <c r="B16" s="347"/>
      <c r="C16" s="71" t="s">
        <v>150</v>
      </c>
      <c r="D16" s="39" t="s">
        <v>28</v>
      </c>
      <c r="E16" s="163">
        <v>524</v>
      </c>
      <c r="F16" s="164">
        <v>408</v>
      </c>
      <c r="G16" s="164">
        <v>318</v>
      </c>
      <c r="H16" s="164">
        <v>9</v>
      </c>
      <c r="I16" s="164">
        <v>188</v>
      </c>
      <c r="J16" s="164">
        <v>452</v>
      </c>
      <c r="K16" s="164">
        <v>264</v>
      </c>
      <c r="L16" s="88" t="s">
        <v>30</v>
      </c>
      <c r="M16" s="164">
        <v>289</v>
      </c>
      <c r="N16" s="88" t="s">
        <v>30</v>
      </c>
      <c r="O16" s="164">
        <v>2</v>
      </c>
      <c r="P16" s="164">
        <v>284</v>
      </c>
      <c r="Q16" s="164">
        <v>6</v>
      </c>
      <c r="R16" s="164">
        <v>10</v>
      </c>
      <c r="S16" s="268">
        <v>9</v>
      </c>
    </row>
    <row r="17" spans="2:19" ht="17.25" customHeight="1" x14ac:dyDescent="0.25">
      <c r="B17" s="347"/>
      <c r="C17" s="71" t="s">
        <v>151</v>
      </c>
      <c r="D17" s="39" t="s">
        <v>85</v>
      </c>
      <c r="E17" s="163">
        <v>453</v>
      </c>
      <c r="F17" s="164">
        <v>321</v>
      </c>
      <c r="G17" s="164">
        <v>260</v>
      </c>
      <c r="H17" s="164">
        <v>0</v>
      </c>
      <c r="I17" s="164">
        <v>173</v>
      </c>
      <c r="J17" s="164">
        <v>325</v>
      </c>
      <c r="K17" s="88" t="s">
        <v>30</v>
      </c>
      <c r="L17" s="88" t="s">
        <v>30</v>
      </c>
      <c r="M17" s="164">
        <v>272</v>
      </c>
      <c r="N17" s="88" t="s">
        <v>30</v>
      </c>
      <c r="O17" s="164">
        <v>3</v>
      </c>
      <c r="P17" s="164">
        <v>139</v>
      </c>
      <c r="Q17" s="164">
        <v>1</v>
      </c>
      <c r="R17" s="164">
        <v>26</v>
      </c>
      <c r="S17" s="268">
        <v>12</v>
      </c>
    </row>
    <row r="18" spans="2:19" ht="17.25" customHeight="1" x14ac:dyDescent="0.25">
      <c r="B18" s="347"/>
      <c r="C18" s="71" t="s">
        <v>152</v>
      </c>
      <c r="D18" s="39" t="s">
        <v>86</v>
      </c>
      <c r="E18" s="163">
        <v>342</v>
      </c>
      <c r="F18" s="164">
        <v>206</v>
      </c>
      <c r="G18" s="164">
        <v>190</v>
      </c>
      <c r="H18" s="164">
        <v>0</v>
      </c>
      <c r="I18" s="164">
        <v>133</v>
      </c>
      <c r="J18" s="164">
        <v>275</v>
      </c>
      <c r="K18" s="88" t="s">
        <v>30</v>
      </c>
      <c r="L18" s="88" t="s">
        <v>30</v>
      </c>
      <c r="M18" s="164">
        <v>212</v>
      </c>
      <c r="N18" s="164">
        <v>156</v>
      </c>
      <c r="O18" s="164">
        <v>8</v>
      </c>
      <c r="P18" s="164">
        <v>10</v>
      </c>
      <c r="Q18" s="164">
        <v>2</v>
      </c>
      <c r="R18" s="164">
        <v>25</v>
      </c>
      <c r="S18" s="268">
        <v>10</v>
      </c>
    </row>
    <row r="19" spans="2:19" ht="17.25" customHeight="1" x14ac:dyDescent="0.25">
      <c r="B19" s="347"/>
      <c r="C19" s="71" t="s">
        <v>153</v>
      </c>
      <c r="D19" s="39" t="s">
        <v>87</v>
      </c>
      <c r="E19" s="163">
        <v>154</v>
      </c>
      <c r="F19" s="164">
        <v>72</v>
      </c>
      <c r="G19" s="164">
        <v>84</v>
      </c>
      <c r="H19" s="164">
        <v>0</v>
      </c>
      <c r="I19" s="164">
        <v>61</v>
      </c>
      <c r="J19" s="164">
        <v>154</v>
      </c>
      <c r="K19" s="88" t="s">
        <v>30</v>
      </c>
      <c r="L19" s="88" t="s">
        <v>30</v>
      </c>
      <c r="M19" s="164">
        <v>95</v>
      </c>
      <c r="N19" s="164">
        <v>154</v>
      </c>
      <c r="O19" s="164">
        <v>2</v>
      </c>
      <c r="P19" s="164">
        <v>1</v>
      </c>
      <c r="Q19" s="164">
        <v>2</v>
      </c>
      <c r="R19" s="164">
        <v>19</v>
      </c>
      <c r="S19" s="268">
        <v>1</v>
      </c>
    </row>
    <row r="20" spans="2:19" ht="17.25" customHeight="1" x14ac:dyDescent="0.25">
      <c r="B20" s="347"/>
      <c r="C20" s="71" t="s">
        <v>154</v>
      </c>
      <c r="D20" s="39" t="s">
        <v>88</v>
      </c>
      <c r="E20" s="163">
        <v>95</v>
      </c>
      <c r="F20" s="88" t="s">
        <v>30</v>
      </c>
      <c r="G20" s="164">
        <v>53</v>
      </c>
      <c r="H20" s="164">
        <v>0</v>
      </c>
      <c r="I20" s="164">
        <v>50</v>
      </c>
      <c r="J20" s="164">
        <v>95</v>
      </c>
      <c r="K20" s="88" t="s">
        <v>30</v>
      </c>
      <c r="L20" s="88" t="s">
        <v>30</v>
      </c>
      <c r="M20" s="164">
        <v>70</v>
      </c>
      <c r="N20" s="164">
        <v>95</v>
      </c>
      <c r="O20" s="164">
        <v>1</v>
      </c>
      <c r="P20" s="164">
        <v>0</v>
      </c>
      <c r="Q20" s="164">
        <v>0</v>
      </c>
      <c r="R20" s="164">
        <v>12</v>
      </c>
      <c r="S20" s="268">
        <v>13</v>
      </c>
    </row>
    <row r="21" spans="2:19" x14ac:dyDescent="0.25">
      <c r="B21" s="347" t="s">
        <v>155</v>
      </c>
      <c r="C21" s="38" t="s">
        <v>156</v>
      </c>
      <c r="D21" s="39" t="s">
        <v>89</v>
      </c>
      <c r="E21" s="163">
        <v>160</v>
      </c>
      <c r="F21" s="164">
        <v>118</v>
      </c>
      <c r="G21" s="164">
        <v>74</v>
      </c>
      <c r="H21" s="164">
        <v>17</v>
      </c>
      <c r="I21" s="164">
        <v>61</v>
      </c>
      <c r="J21" s="164">
        <v>136</v>
      </c>
      <c r="K21" s="164">
        <v>48</v>
      </c>
      <c r="L21" s="164">
        <v>12</v>
      </c>
      <c r="M21" s="164">
        <v>78</v>
      </c>
      <c r="N21" s="164">
        <v>4</v>
      </c>
      <c r="O21" s="164">
        <v>0</v>
      </c>
      <c r="P21" s="164">
        <v>48</v>
      </c>
      <c r="Q21" s="164">
        <v>0</v>
      </c>
      <c r="R21" s="164">
        <v>6</v>
      </c>
      <c r="S21" s="268">
        <v>4</v>
      </c>
    </row>
    <row r="22" spans="2:19" ht="24" customHeight="1" x14ac:dyDescent="0.25">
      <c r="B22" s="347"/>
      <c r="C22" s="38" t="s">
        <v>157</v>
      </c>
      <c r="D22" s="39" t="s">
        <v>90</v>
      </c>
      <c r="E22" s="163">
        <v>361</v>
      </c>
      <c r="F22" s="164">
        <v>263</v>
      </c>
      <c r="G22" s="164">
        <v>205</v>
      </c>
      <c r="H22" s="164">
        <v>34</v>
      </c>
      <c r="I22" s="164">
        <v>119</v>
      </c>
      <c r="J22" s="164">
        <v>308</v>
      </c>
      <c r="K22" s="164">
        <v>131</v>
      </c>
      <c r="L22" s="164">
        <v>81</v>
      </c>
      <c r="M22" s="164">
        <v>174</v>
      </c>
      <c r="N22" s="164">
        <v>66</v>
      </c>
      <c r="O22" s="164">
        <v>1</v>
      </c>
      <c r="P22" s="164">
        <v>104</v>
      </c>
      <c r="Q22" s="164">
        <v>1</v>
      </c>
      <c r="R22" s="164">
        <v>18</v>
      </c>
      <c r="S22" s="268">
        <v>7</v>
      </c>
    </row>
    <row r="23" spans="2:19" ht="24" customHeight="1" x14ac:dyDescent="0.25">
      <c r="B23" s="347"/>
      <c r="C23" s="38" t="s">
        <v>158</v>
      </c>
      <c r="D23" s="39" t="s">
        <v>91</v>
      </c>
      <c r="E23" s="163">
        <v>229</v>
      </c>
      <c r="F23" s="164">
        <v>173</v>
      </c>
      <c r="G23" s="164">
        <v>120</v>
      </c>
      <c r="H23" s="164">
        <v>15</v>
      </c>
      <c r="I23" s="164">
        <v>71</v>
      </c>
      <c r="J23" s="164">
        <v>201</v>
      </c>
      <c r="K23" s="164">
        <v>115</v>
      </c>
      <c r="L23" s="164">
        <v>55</v>
      </c>
      <c r="M23" s="164">
        <v>105</v>
      </c>
      <c r="N23" s="164">
        <v>13</v>
      </c>
      <c r="O23" s="164">
        <v>0</v>
      </c>
      <c r="P23" s="164">
        <v>82</v>
      </c>
      <c r="Q23" s="164">
        <v>2</v>
      </c>
      <c r="R23" s="164">
        <v>8</v>
      </c>
      <c r="S23" s="268">
        <v>7</v>
      </c>
    </row>
    <row r="24" spans="2:19" ht="24" customHeight="1" x14ac:dyDescent="0.25">
      <c r="B24" s="347"/>
      <c r="C24" s="38" t="s">
        <v>159</v>
      </c>
      <c r="D24" s="39" t="s">
        <v>92</v>
      </c>
      <c r="E24" s="163">
        <v>525</v>
      </c>
      <c r="F24" s="164">
        <v>317</v>
      </c>
      <c r="G24" s="164">
        <v>319</v>
      </c>
      <c r="H24" s="164">
        <v>17</v>
      </c>
      <c r="I24" s="164">
        <v>181</v>
      </c>
      <c r="J24" s="164">
        <v>449</v>
      </c>
      <c r="K24" s="164">
        <v>136</v>
      </c>
      <c r="L24" s="164">
        <v>69</v>
      </c>
      <c r="M24" s="164">
        <v>304</v>
      </c>
      <c r="N24" s="164">
        <v>119</v>
      </c>
      <c r="O24" s="164">
        <v>3</v>
      </c>
      <c r="P24" s="164">
        <v>159</v>
      </c>
      <c r="Q24" s="164">
        <v>3</v>
      </c>
      <c r="R24" s="164">
        <v>25</v>
      </c>
      <c r="S24" s="268">
        <v>12</v>
      </c>
    </row>
    <row r="25" spans="2:19" ht="24" customHeight="1" x14ac:dyDescent="0.25">
      <c r="B25" s="347"/>
      <c r="C25" s="38" t="s">
        <v>160</v>
      </c>
      <c r="D25" s="39" t="s">
        <v>93</v>
      </c>
      <c r="E25" s="163">
        <v>586</v>
      </c>
      <c r="F25" s="164">
        <v>329</v>
      </c>
      <c r="G25" s="164">
        <v>376</v>
      </c>
      <c r="H25" s="164">
        <v>0</v>
      </c>
      <c r="I25" s="164">
        <v>236</v>
      </c>
      <c r="J25" s="164">
        <v>500</v>
      </c>
      <c r="K25" s="164">
        <v>127</v>
      </c>
      <c r="L25" s="164">
        <v>76</v>
      </c>
      <c r="M25" s="164">
        <v>372</v>
      </c>
      <c r="N25" s="164">
        <v>203</v>
      </c>
      <c r="O25" s="164">
        <v>12</v>
      </c>
      <c r="P25" s="164">
        <v>131</v>
      </c>
      <c r="Q25" s="164">
        <v>5</v>
      </c>
      <c r="R25" s="164">
        <v>46</v>
      </c>
      <c r="S25" s="268">
        <v>18</v>
      </c>
    </row>
    <row r="26" spans="2:19" ht="17.25" customHeight="1" x14ac:dyDescent="0.25">
      <c r="B26" s="347" t="s">
        <v>161</v>
      </c>
      <c r="C26" s="71" t="s">
        <v>162</v>
      </c>
      <c r="D26" s="39" t="s">
        <v>94</v>
      </c>
      <c r="E26" s="163">
        <v>433</v>
      </c>
      <c r="F26" s="164">
        <v>312</v>
      </c>
      <c r="G26" s="164">
        <v>259</v>
      </c>
      <c r="H26" s="164">
        <v>24</v>
      </c>
      <c r="I26" s="164">
        <v>164</v>
      </c>
      <c r="J26" s="164">
        <v>388</v>
      </c>
      <c r="K26" s="164">
        <v>192</v>
      </c>
      <c r="L26" s="164">
        <v>108</v>
      </c>
      <c r="M26" s="164">
        <v>269</v>
      </c>
      <c r="N26" s="164">
        <v>48</v>
      </c>
      <c r="O26" s="164">
        <v>5</v>
      </c>
      <c r="P26" s="164">
        <v>138</v>
      </c>
      <c r="Q26" s="164">
        <v>3</v>
      </c>
      <c r="R26" s="164">
        <v>17</v>
      </c>
      <c r="S26" s="268">
        <v>11</v>
      </c>
    </row>
    <row r="27" spans="2:19" ht="17.25" customHeight="1" x14ac:dyDescent="0.25">
      <c r="B27" s="347"/>
      <c r="C27" s="71" t="s">
        <v>163</v>
      </c>
      <c r="D27" s="39" t="s">
        <v>95</v>
      </c>
      <c r="E27" s="163">
        <v>540</v>
      </c>
      <c r="F27" s="164">
        <v>381</v>
      </c>
      <c r="G27" s="164">
        <v>333</v>
      </c>
      <c r="H27" s="164">
        <v>20</v>
      </c>
      <c r="I27" s="164">
        <v>190</v>
      </c>
      <c r="J27" s="164">
        <v>460</v>
      </c>
      <c r="K27" s="164">
        <v>216</v>
      </c>
      <c r="L27" s="164">
        <v>100</v>
      </c>
      <c r="M27" s="164">
        <v>295</v>
      </c>
      <c r="N27" s="164">
        <v>55</v>
      </c>
      <c r="O27" s="164">
        <v>4</v>
      </c>
      <c r="P27" s="164">
        <v>199</v>
      </c>
      <c r="Q27" s="164">
        <v>3</v>
      </c>
      <c r="R27" s="164">
        <v>26</v>
      </c>
      <c r="S27" s="268">
        <v>10</v>
      </c>
    </row>
    <row r="28" spans="2:19" ht="17.25" customHeight="1" x14ac:dyDescent="0.25">
      <c r="B28" s="347"/>
      <c r="C28" s="71" t="s">
        <v>164</v>
      </c>
      <c r="D28" s="39" t="s">
        <v>204</v>
      </c>
      <c r="E28" s="163">
        <v>298</v>
      </c>
      <c r="F28" s="164">
        <v>191</v>
      </c>
      <c r="G28" s="164">
        <v>174</v>
      </c>
      <c r="H28" s="164">
        <v>0</v>
      </c>
      <c r="I28" s="164">
        <v>106</v>
      </c>
      <c r="J28" s="164">
        <v>228</v>
      </c>
      <c r="K28" s="164">
        <v>33</v>
      </c>
      <c r="L28" s="164">
        <v>4</v>
      </c>
      <c r="M28" s="164">
        <v>162</v>
      </c>
      <c r="N28" s="164">
        <v>61</v>
      </c>
      <c r="O28" s="164">
        <v>2</v>
      </c>
      <c r="P28" s="164">
        <v>87</v>
      </c>
      <c r="Q28" s="164">
        <v>1</v>
      </c>
      <c r="R28" s="164">
        <v>19</v>
      </c>
      <c r="S28" s="268">
        <v>5</v>
      </c>
    </row>
    <row r="29" spans="2:19" ht="17.25" customHeight="1" x14ac:dyDescent="0.25">
      <c r="B29" s="347"/>
      <c r="C29" s="71" t="s">
        <v>165</v>
      </c>
      <c r="D29" s="39" t="s">
        <v>205</v>
      </c>
      <c r="E29" s="163">
        <v>264</v>
      </c>
      <c r="F29" s="164">
        <v>137</v>
      </c>
      <c r="G29" s="164">
        <v>133</v>
      </c>
      <c r="H29" s="164">
        <v>0</v>
      </c>
      <c r="I29" s="164">
        <v>90</v>
      </c>
      <c r="J29" s="164">
        <v>211</v>
      </c>
      <c r="K29" s="164">
        <v>2</v>
      </c>
      <c r="L29" s="88" t="s">
        <v>30</v>
      </c>
      <c r="M29" s="164">
        <v>134</v>
      </c>
      <c r="N29" s="164">
        <v>101</v>
      </c>
      <c r="O29" s="164">
        <v>2</v>
      </c>
      <c r="P29" s="164">
        <v>54</v>
      </c>
      <c r="Q29" s="164">
        <v>0</v>
      </c>
      <c r="R29" s="164">
        <v>17</v>
      </c>
      <c r="S29" s="268">
        <v>4</v>
      </c>
    </row>
    <row r="30" spans="2:19" ht="17.25" customHeight="1" x14ac:dyDescent="0.25">
      <c r="B30" s="347"/>
      <c r="C30" s="71" t="s">
        <v>166</v>
      </c>
      <c r="D30" s="39" t="s">
        <v>206</v>
      </c>
      <c r="E30" s="163">
        <v>100</v>
      </c>
      <c r="F30" s="164">
        <v>35</v>
      </c>
      <c r="G30" s="164">
        <v>53</v>
      </c>
      <c r="H30" s="164">
        <v>0</v>
      </c>
      <c r="I30" s="164">
        <v>34</v>
      </c>
      <c r="J30" s="164">
        <v>89</v>
      </c>
      <c r="K30" s="88" t="s">
        <v>30</v>
      </c>
      <c r="L30" s="88" t="s">
        <v>30</v>
      </c>
      <c r="M30" s="164">
        <v>47</v>
      </c>
      <c r="N30" s="164">
        <v>80</v>
      </c>
      <c r="O30" s="164">
        <v>0</v>
      </c>
      <c r="P30" s="164">
        <v>3</v>
      </c>
      <c r="Q30" s="164">
        <v>2</v>
      </c>
      <c r="R30" s="164">
        <v>11</v>
      </c>
      <c r="S30" s="268">
        <v>0</v>
      </c>
    </row>
    <row r="31" spans="2:19" ht="17.25" customHeight="1" x14ac:dyDescent="0.25">
      <c r="B31" s="347"/>
      <c r="C31" s="71" t="s">
        <v>167</v>
      </c>
      <c r="D31" s="39" t="s">
        <v>207</v>
      </c>
      <c r="E31" s="163">
        <v>35</v>
      </c>
      <c r="F31" s="164">
        <v>9</v>
      </c>
      <c r="G31" s="164">
        <v>14</v>
      </c>
      <c r="H31" s="164">
        <v>0</v>
      </c>
      <c r="I31" s="164">
        <v>10</v>
      </c>
      <c r="J31" s="164">
        <v>34</v>
      </c>
      <c r="K31" s="88" t="s">
        <v>30</v>
      </c>
      <c r="L31" s="88" t="s">
        <v>30</v>
      </c>
      <c r="M31" s="164">
        <v>14</v>
      </c>
      <c r="N31" s="164">
        <v>34</v>
      </c>
      <c r="O31" s="164">
        <v>0</v>
      </c>
      <c r="P31" s="164">
        <v>0</v>
      </c>
      <c r="Q31" s="164">
        <v>0</v>
      </c>
      <c r="R31" s="164">
        <v>4</v>
      </c>
      <c r="S31" s="268">
        <v>0</v>
      </c>
    </row>
    <row r="32" spans="2:19" ht="17.25" customHeight="1" thickBot="1" x14ac:dyDescent="0.3">
      <c r="B32" s="347"/>
      <c r="C32" s="71" t="s">
        <v>168</v>
      </c>
      <c r="D32" s="39" t="s">
        <v>208</v>
      </c>
      <c r="E32" s="166">
        <v>191</v>
      </c>
      <c r="F32" s="167">
        <v>135</v>
      </c>
      <c r="G32" s="167">
        <v>128</v>
      </c>
      <c r="H32" s="167">
        <v>39</v>
      </c>
      <c r="I32" s="167">
        <v>74</v>
      </c>
      <c r="J32" s="167">
        <v>184</v>
      </c>
      <c r="K32" s="167">
        <v>114</v>
      </c>
      <c r="L32" s="167">
        <v>81</v>
      </c>
      <c r="M32" s="167">
        <v>112</v>
      </c>
      <c r="N32" s="167">
        <v>26</v>
      </c>
      <c r="O32" s="167">
        <v>3</v>
      </c>
      <c r="P32" s="167">
        <v>43</v>
      </c>
      <c r="Q32" s="167">
        <v>2</v>
      </c>
      <c r="R32" s="167">
        <v>9</v>
      </c>
      <c r="S32" s="208">
        <v>18</v>
      </c>
    </row>
    <row r="33" spans="2:19" ht="15.75" thickBot="1" x14ac:dyDescent="0.3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69"/>
    </row>
    <row r="34" spans="2:19" ht="17.25" customHeight="1" x14ac:dyDescent="0.25">
      <c r="B34" s="377" t="s">
        <v>83</v>
      </c>
      <c r="C34" s="378"/>
      <c r="D34" s="378"/>
      <c r="E34" s="378"/>
      <c r="F34" s="379"/>
      <c r="G34" s="269">
        <v>1020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69"/>
    </row>
    <row r="35" spans="2:19" ht="17.25" customHeight="1" thickBot="1" x14ac:dyDescent="0.3">
      <c r="B35" s="377" t="s">
        <v>84</v>
      </c>
      <c r="C35" s="378"/>
      <c r="D35" s="378"/>
      <c r="E35" s="378"/>
      <c r="F35" s="379"/>
      <c r="G35" s="270">
        <v>80</v>
      </c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69"/>
    </row>
    <row r="36" spans="2:19" x14ac:dyDescent="0.25"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69"/>
    </row>
  </sheetData>
  <sheetProtection algorithmName="SHA-512" hashValue="qpw9HAja70+AsoPRt+3AkZDuH7NYTFKyO2xZmqockjsKEHtzGm95lKLLbqVUv33yaWCzaeo5Hyok518tbIAdgw==" saltValue="A3kXD2EW+C5CZ6aleeEXog==" spinCount="100000" sheet="1" objects="1" scenarios="1"/>
  <mergeCells count="17">
    <mergeCell ref="B34:F34"/>
    <mergeCell ref="B35:F35"/>
    <mergeCell ref="B26:B32"/>
    <mergeCell ref="E4:E5"/>
    <mergeCell ref="B8:C8"/>
    <mergeCell ref="B7:D7"/>
    <mergeCell ref="B9:B14"/>
    <mergeCell ref="B15:B20"/>
    <mergeCell ref="B3:D6"/>
    <mergeCell ref="E6:R6"/>
    <mergeCell ref="E3:I3"/>
    <mergeCell ref="F4:I4"/>
    <mergeCell ref="S3:S5"/>
    <mergeCell ref="K4:R4"/>
    <mergeCell ref="J3:R3"/>
    <mergeCell ref="J4:J5"/>
    <mergeCell ref="B21:B2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755D1-DF43-4707-A5AD-92080EE394FD}">
  <sheetPr codeName="Arkusz11" filterMode="1"/>
  <dimension ref="A1:I2394"/>
  <sheetViews>
    <sheetView zoomScale="80" zoomScaleNormal="80" workbookViewId="0">
      <selection activeCell="E2420" sqref="E2420"/>
    </sheetView>
  </sheetViews>
  <sheetFormatPr defaultRowHeight="15" x14ac:dyDescent="0.25"/>
  <cols>
    <col min="1" max="1" width="9.140625" style="30"/>
    <col min="2" max="2" width="16.85546875" style="32" customWidth="1"/>
    <col min="3" max="3" width="9.140625" style="30"/>
    <col min="4" max="4" width="9.140625" style="29"/>
    <col min="5" max="5" width="70.7109375" style="29" customWidth="1"/>
    <col min="6" max="6" width="27.140625" style="29" customWidth="1"/>
    <col min="7" max="7" width="20.85546875" style="280" customWidth="1"/>
  </cols>
  <sheetData>
    <row r="1" spans="1:7" x14ac:dyDescent="0.25">
      <c r="A1" s="27" t="s">
        <v>258</v>
      </c>
      <c r="B1" s="31" t="s">
        <v>259</v>
      </c>
      <c r="C1" s="27" t="s">
        <v>260</v>
      </c>
      <c r="D1" s="28" t="s">
        <v>262</v>
      </c>
      <c r="E1" s="388" t="s">
        <v>261</v>
      </c>
      <c r="F1" s="388"/>
    </row>
    <row r="2" spans="1:7" hidden="1" x14ac:dyDescent="0.25">
      <c r="A2" s="30" t="s">
        <v>585</v>
      </c>
      <c r="B2" s="32" t="b">
        <f>'1.1.'!$E$9&gt;='1.1.'!$F$9</f>
        <v>1</v>
      </c>
      <c r="C2" s="30">
        <v>1</v>
      </c>
      <c r="D2" s="29" t="s">
        <v>540</v>
      </c>
      <c r="E2" s="29" t="s">
        <v>263</v>
      </c>
      <c r="F2" s="29" t="s">
        <v>264</v>
      </c>
      <c r="G2"/>
    </row>
    <row r="3" spans="1:7" hidden="1" x14ac:dyDescent="0.25">
      <c r="A3" s="30" t="s">
        <v>586</v>
      </c>
      <c r="B3" s="32" t="b">
        <f>'1.1.'!$E$10&gt;='1.1.'!$F$10</f>
        <v>1</v>
      </c>
      <c r="C3" s="30">
        <v>1</v>
      </c>
      <c r="D3" s="29" t="s">
        <v>540</v>
      </c>
      <c r="E3" s="29" t="s">
        <v>265</v>
      </c>
      <c r="F3" s="29" t="s">
        <v>264</v>
      </c>
      <c r="G3"/>
    </row>
    <row r="4" spans="1:7" hidden="1" x14ac:dyDescent="0.25">
      <c r="A4" s="282" t="s">
        <v>587</v>
      </c>
      <c r="B4" s="32" t="b">
        <f>'1.1.'!$E$11&gt;='1.1.'!$F$11</f>
        <v>1</v>
      </c>
      <c r="C4" s="30">
        <v>1</v>
      </c>
      <c r="D4" s="29" t="s">
        <v>540</v>
      </c>
      <c r="E4" s="29" t="s">
        <v>266</v>
      </c>
      <c r="F4" s="29" t="s">
        <v>264</v>
      </c>
      <c r="G4"/>
    </row>
    <row r="5" spans="1:7" hidden="1" x14ac:dyDescent="0.25">
      <c r="A5" s="282" t="s">
        <v>588</v>
      </c>
      <c r="B5" s="32" t="b">
        <f>'1.1.'!$E$12&gt;='1.1.'!$F$12</f>
        <v>1</v>
      </c>
      <c r="C5" s="30">
        <v>1</v>
      </c>
      <c r="D5" s="29" t="s">
        <v>540</v>
      </c>
      <c r="E5" s="29" t="s">
        <v>267</v>
      </c>
      <c r="F5" s="29" t="s">
        <v>264</v>
      </c>
      <c r="G5"/>
    </row>
    <row r="6" spans="1:7" hidden="1" x14ac:dyDescent="0.25">
      <c r="A6" s="282" t="s">
        <v>589</v>
      </c>
      <c r="B6" s="32" t="b">
        <f>'1.1.'!$E$14&gt;='1.1.'!$F$14</f>
        <v>1</v>
      </c>
      <c r="C6" s="30">
        <v>1</v>
      </c>
      <c r="D6" s="29" t="s">
        <v>540</v>
      </c>
      <c r="E6" s="29" t="s">
        <v>268</v>
      </c>
      <c r="F6" s="29" t="s">
        <v>264</v>
      </c>
      <c r="G6"/>
    </row>
    <row r="7" spans="1:7" hidden="1" x14ac:dyDescent="0.25">
      <c r="A7" s="282" t="s">
        <v>590</v>
      </c>
      <c r="B7" s="32" t="b">
        <f>'1.1.'!$E$15&gt;='1.1.'!$F$15</f>
        <v>1</v>
      </c>
      <c r="C7" s="30">
        <v>1</v>
      </c>
      <c r="D7" s="29" t="s">
        <v>540</v>
      </c>
      <c r="E7" s="29" t="s">
        <v>269</v>
      </c>
      <c r="F7" s="29" t="s">
        <v>264</v>
      </c>
      <c r="G7"/>
    </row>
    <row r="8" spans="1:7" hidden="1" x14ac:dyDescent="0.25">
      <c r="A8" s="282" t="s">
        <v>591</v>
      </c>
      <c r="B8" s="32" t="b">
        <f>'1.1.'!$E$16&gt;='1.1.'!$F$16</f>
        <v>1</v>
      </c>
      <c r="C8" s="30">
        <v>1</v>
      </c>
      <c r="D8" s="29" t="s">
        <v>540</v>
      </c>
      <c r="E8" s="29" t="s">
        <v>270</v>
      </c>
      <c r="F8" s="29" t="s">
        <v>264</v>
      </c>
      <c r="G8"/>
    </row>
    <row r="9" spans="1:7" hidden="1" x14ac:dyDescent="0.25">
      <c r="A9" s="282" t="s">
        <v>592</v>
      </c>
      <c r="B9" s="32" t="b">
        <f>'1.1.'!$E$17&gt;='1.1.'!$F$17</f>
        <v>1</v>
      </c>
      <c r="C9" s="30">
        <v>1</v>
      </c>
      <c r="D9" s="29" t="s">
        <v>540</v>
      </c>
      <c r="E9" s="29" t="s">
        <v>271</v>
      </c>
      <c r="F9" s="29" t="s">
        <v>264</v>
      </c>
      <c r="G9"/>
    </row>
    <row r="10" spans="1:7" hidden="1" x14ac:dyDescent="0.25">
      <c r="A10" s="282" t="s">
        <v>593</v>
      </c>
      <c r="B10" s="32" t="b">
        <f>'1.1.'!$E$18&gt;='1.1.'!$F$18</f>
        <v>1</v>
      </c>
      <c r="C10" s="30">
        <v>1</v>
      </c>
      <c r="D10" s="29" t="s">
        <v>540</v>
      </c>
      <c r="E10" s="29" t="s">
        <v>272</v>
      </c>
      <c r="F10" s="29" t="s">
        <v>264</v>
      </c>
      <c r="G10"/>
    </row>
    <row r="11" spans="1:7" hidden="1" x14ac:dyDescent="0.25">
      <c r="A11" s="282" t="s">
        <v>594</v>
      </c>
      <c r="B11" s="32" t="b">
        <f>'1.1.'!$E$19&gt;='1.1.'!$F$19</f>
        <v>1</v>
      </c>
      <c r="C11" s="30">
        <v>1</v>
      </c>
      <c r="D11" s="29" t="s">
        <v>540</v>
      </c>
      <c r="E11" s="29" t="s">
        <v>273</v>
      </c>
      <c r="F11" s="29" t="s">
        <v>264</v>
      </c>
      <c r="G11"/>
    </row>
    <row r="12" spans="1:7" hidden="1" x14ac:dyDescent="0.25">
      <c r="A12" s="282" t="s">
        <v>595</v>
      </c>
      <c r="B12" s="32" t="b">
        <f>'1.1.'!$E$21&gt;='1.1.'!$F$21</f>
        <v>1</v>
      </c>
      <c r="C12" s="30">
        <v>1</v>
      </c>
      <c r="D12" s="29" t="s">
        <v>540</v>
      </c>
      <c r="E12" s="29" t="s">
        <v>275</v>
      </c>
      <c r="F12" s="29" t="s">
        <v>264</v>
      </c>
      <c r="G12"/>
    </row>
    <row r="13" spans="1:7" hidden="1" x14ac:dyDescent="0.25">
      <c r="A13" s="282" t="s">
        <v>596</v>
      </c>
      <c r="B13" s="32" t="b">
        <f>'1.1.'!$E$22&gt;='1.1.'!$F$22</f>
        <v>1</v>
      </c>
      <c r="C13" s="30">
        <v>1</v>
      </c>
      <c r="D13" s="29" t="s">
        <v>540</v>
      </c>
      <c r="E13" s="29" t="s">
        <v>276</v>
      </c>
      <c r="F13" s="29" t="s">
        <v>264</v>
      </c>
      <c r="G13"/>
    </row>
    <row r="14" spans="1:7" hidden="1" x14ac:dyDescent="0.25">
      <c r="A14" s="282" t="s">
        <v>597</v>
      </c>
      <c r="B14" s="32" t="b">
        <f>'1.1.'!$E$23&gt;='1.1.'!$F$23</f>
        <v>1</v>
      </c>
      <c r="C14" s="30">
        <v>1</v>
      </c>
      <c r="D14" s="29" t="s">
        <v>540</v>
      </c>
      <c r="E14" s="29" t="s">
        <v>277</v>
      </c>
      <c r="F14" s="29" t="s">
        <v>264</v>
      </c>
      <c r="G14"/>
    </row>
    <row r="15" spans="1:7" hidden="1" x14ac:dyDescent="0.25">
      <c r="A15" s="282" t="s">
        <v>598</v>
      </c>
      <c r="B15" s="32" t="b">
        <f>'1.1.'!$E$24&gt;='1.1.'!$F$24</f>
        <v>1</v>
      </c>
      <c r="C15" s="30">
        <v>1</v>
      </c>
      <c r="D15" s="29" t="s">
        <v>540</v>
      </c>
      <c r="E15" s="29" t="s">
        <v>278</v>
      </c>
      <c r="F15" s="29" t="s">
        <v>264</v>
      </c>
      <c r="G15"/>
    </row>
    <row r="16" spans="1:7" hidden="1" x14ac:dyDescent="0.25">
      <c r="A16" s="282" t="s">
        <v>599</v>
      </c>
      <c r="B16" s="32" t="b">
        <f>'1.1.'!$E$25&gt;='1.1.'!$F$25</f>
        <v>1</v>
      </c>
      <c r="C16" s="30">
        <v>1</v>
      </c>
      <c r="D16" s="29" t="s">
        <v>540</v>
      </c>
      <c r="E16" s="29" t="s">
        <v>279</v>
      </c>
      <c r="F16" s="29" t="s">
        <v>264</v>
      </c>
      <c r="G16"/>
    </row>
    <row r="17" spans="1:6" customFormat="1" hidden="1" x14ac:dyDescent="0.25">
      <c r="A17" s="282" t="s">
        <v>600</v>
      </c>
      <c r="B17" s="32" t="b">
        <f>'1.1.'!$E$26&gt;='1.1.'!$F$26</f>
        <v>1</v>
      </c>
      <c r="C17" s="30">
        <v>1</v>
      </c>
      <c r="D17" s="29" t="s">
        <v>540</v>
      </c>
      <c r="E17" s="29" t="s">
        <v>280</v>
      </c>
      <c r="F17" s="29" t="s">
        <v>264</v>
      </c>
    </row>
    <row r="18" spans="1:6" customFormat="1" hidden="1" x14ac:dyDescent="0.25">
      <c r="A18" s="282" t="s">
        <v>601</v>
      </c>
      <c r="B18" s="32" t="b">
        <f>'1.1.'!$E$27&gt;='1.1.'!$F$27</f>
        <v>1</v>
      </c>
      <c r="C18" s="30">
        <v>1</v>
      </c>
      <c r="D18" s="29" t="s">
        <v>540</v>
      </c>
      <c r="E18" s="29" t="s">
        <v>281</v>
      </c>
      <c r="F18" s="29" t="s">
        <v>264</v>
      </c>
    </row>
    <row r="19" spans="1:6" customFormat="1" hidden="1" x14ac:dyDescent="0.25">
      <c r="A19" s="282" t="s">
        <v>602</v>
      </c>
      <c r="B19" s="32" t="b">
        <f>'1.1.'!$E$28&gt;='1.1.'!$F$28</f>
        <v>1</v>
      </c>
      <c r="C19" s="30">
        <v>1</v>
      </c>
      <c r="D19" s="29" t="s">
        <v>540</v>
      </c>
      <c r="E19" s="29" t="s">
        <v>282</v>
      </c>
      <c r="F19" s="29" t="s">
        <v>264</v>
      </c>
    </row>
    <row r="20" spans="1:6" customFormat="1" hidden="1" x14ac:dyDescent="0.25">
      <c r="A20" s="282" t="s">
        <v>603</v>
      </c>
      <c r="B20" s="32" t="b">
        <f>'1.1.'!$E$29&gt;='1.1.'!$F$29</f>
        <v>1</v>
      </c>
      <c r="C20" s="30">
        <v>1</v>
      </c>
      <c r="D20" s="29" t="s">
        <v>540</v>
      </c>
      <c r="E20" s="29" t="s">
        <v>283</v>
      </c>
      <c r="F20" s="29" t="s">
        <v>264</v>
      </c>
    </row>
    <row r="21" spans="1:6" customFormat="1" hidden="1" x14ac:dyDescent="0.25">
      <c r="A21" s="282" t="s">
        <v>604</v>
      </c>
      <c r="B21" s="32" t="b">
        <f>'1.1.'!$G$9&gt;='1.1.'!$H$9</f>
        <v>1</v>
      </c>
      <c r="C21" s="30">
        <v>1</v>
      </c>
      <c r="D21" s="29" t="s">
        <v>540</v>
      </c>
      <c r="E21" s="29" t="s">
        <v>263</v>
      </c>
      <c r="F21" s="29" t="s">
        <v>284</v>
      </c>
    </row>
    <row r="22" spans="1:6" customFormat="1" hidden="1" x14ac:dyDescent="0.25">
      <c r="A22" s="282" t="s">
        <v>605</v>
      </c>
      <c r="B22" s="32" t="b">
        <f>'1.1.'!$G$10&gt;='1.1.'!$H$10</f>
        <v>1</v>
      </c>
      <c r="C22" s="30">
        <v>1</v>
      </c>
      <c r="D22" s="29" t="s">
        <v>540</v>
      </c>
      <c r="E22" s="29" t="s">
        <v>265</v>
      </c>
      <c r="F22" s="29" t="s">
        <v>284</v>
      </c>
    </row>
    <row r="23" spans="1:6" customFormat="1" hidden="1" x14ac:dyDescent="0.25">
      <c r="A23" s="282" t="s">
        <v>606</v>
      </c>
      <c r="B23" s="32" t="b">
        <f>'1.1.'!$G$11&gt;='1.1.'!$H$11</f>
        <v>1</v>
      </c>
      <c r="C23" s="30">
        <v>1</v>
      </c>
      <c r="D23" s="29" t="s">
        <v>540</v>
      </c>
      <c r="E23" s="29" t="s">
        <v>266</v>
      </c>
      <c r="F23" s="29" t="s">
        <v>284</v>
      </c>
    </row>
    <row r="24" spans="1:6" customFormat="1" hidden="1" x14ac:dyDescent="0.25">
      <c r="A24" s="282" t="s">
        <v>607</v>
      </c>
      <c r="B24" s="32" t="b">
        <f>'1.1.'!$G$12&gt;='1.1.'!$H$12</f>
        <v>1</v>
      </c>
      <c r="C24" s="30">
        <v>1</v>
      </c>
      <c r="D24" s="29" t="s">
        <v>540</v>
      </c>
      <c r="E24" s="29" t="s">
        <v>267</v>
      </c>
      <c r="F24" s="29" t="s">
        <v>284</v>
      </c>
    </row>
    <row r="25" spans="1:6" customFormat="1" hidden="1" x14ac:dyDescent="0.25">
      <c r="A25" s="282" t="s">
        <v>608</v>
      </c>
      <c r="B25" s="32" t="b">
        <f>'1.1.'!$G$14&gt;='1.1.'!$H$14</f>
        <v>1</v>
      </c>
      <c r="C25" s="30">
        <v>1</v>
      </c>
      <c r="D25" s="29" t="s">
        <v>540</v>
      </c>
      <c r="E25" s="29" t="s">
        <v>268</v>
      </c>
      <c r="F25" s="29" t="s">
        <v>284</v>
      </c>
    </row>
    <row r="26" spans="1:6" customFormat="1" hidden="1" x14ac:dyDescent="0.25">
      <c r="A26" s="282" t="s">
        <v>609</v>
      </c>
      <c r="B26" s="32" t="b">
        <f>'1.1.'!$G$15&gt;='1.1.'!$H$15</f>
        <v>1</v>
      </c>
      <c r="C26" s="30">
        <v>1</v>
      </c>
      <c r="D26" s="29" t="s">
        <v>540</v>
      </c>
      <c r="E26" s="29" t="s">
        <v>269</v>
      </c>
      <c r="F26" s="29" t="s">
        <v>284</v>
      </c>
    </row>
    <row r="27" spans="1:6" customFormat="1" hidden="1" x14ac:dyDescent="0.25">
      <c r="A27" s="282" t="s">
        <v>610</v>
      </c>
      <c r="B27" s="32" t="b">
        <f>'1.1.'!$G$16&gt;='1.1.'!$H$16</f>
        <v>1</v>
      </c>
      <c r="C27" s="30">
        <v>1</v>
      </c>
      <c r="D27" s="29" t="s">
        <v>540</v>
      </c>
      <c r="E27" s="29" t="s">
        <v>270</v>
      </c>
      <c r="F27" s="29" t="s">
        <v>284</v>
      </c>
    </row>
    <row r="28" spans="1:6" customFormat="1" hidden="1" x14ac:dyDescent="0.25">
      <c r="A28" s="282" t="s">
        <v>611</v>
      </c>
      <c r="B28" s="32" t="b">
        <f>'1.1.'!$G$17&gt;='1.1.'!$H$17</f>
        <v>1</v>
      </c>
      <c r="C28" s="30">
        <v>1</v>
      </c>
      <c r="D28" s="29" t="s">
        <v>540</v>
      </c>
      <c r="E28" s="29" t="s">
        <v>271</v>
      </c>
      <c r="F28" s="29" t="s">
        <v>284</v>
      </c>
    </row>
    <row r="29" spans="1:6" customFormat="1" hidden="1" x14ac:dyDescent="0.25">
      <c r="A29" s="282" t="s">
        <v>612</v>
      </c>
      <c r="B29" s="32" t="b">
        <f>'1.1.'!$G$18&gt;='1.1.'!$H$18</f>
        <v>1</v>
      </c>
      <c r="C29" s="30">
        <v>1</v>
      </c>
      <c r="D29" s="29" t="s">
        <v>540</v>
      </c>
      <c r="E29" s="29" t="s">
        <v>272</v>
      </c>
      <c r="F29" s="29" t="s">
        <v>284</v>
      </c>
    </row>
    <row r="30" spans="1:6" customFormat="1" hidden="1" x14ac:dyDescent="0.25">
      <c r="A30" s="282" t="s">
        <v>613</v>
      </c>
      <c r="B30" s="32" t="b">
        <f>'1.1.'!$G$19&gt;='1.1.'!$H$19</f>
        <v>1</v>
      </c>
      <c r="C30" s="30">
        <v>1</v>
      </c>
      <c r="D30" s="29" t="s">
        <v>540</v>
      </c>
      <c r="E30" s="29" t="s">
        <v>273</v>
      </c>
      <c r="F30" s="29" t="s">
        <v>284</v>
      </c>
    </row>
    <row r="31" spans="1:6" customFormat="1" hidden="1" x14ac:dyDescent="0.25">
      <c r="A31" s="282" t="s">
        <v>614</v>
      </c>
      <c r="B31" s="32" t="b">
        <f>'1.1.'!$G$21&gt;='1.1.'!$H$21</f>
        <v>1</v>
      </c>
      <c r="C31" s="30">
        <v>1</v>
      </c>
      <c r="D31" s="29" t="s">
        <v>540</v>
      </c>
      <c r="E31" s="29" t="s">
        <v>275</v>
      </c>
      <c r="F31" s="29" t="s">
        <v>284</v>
      </c>
    </row>
    <row r="32" spans="1:6" customFormat="1" hidden="1" x14ac:dyDescent="0.25">
      <c r="A32" s="282" t="s">
        <v>615</v>
      </c>
      <c r="B32" s="32" t="b">
        <f>'1.1.'!$G$22&gt;='1.1.'!$H$22</f>
        <v>1</v>
      </c>
      <c r="C32" s="30">
        <v>1</v>
      </c>
      <c r="D32" s="29" t="s">
        <v>540</v>
      </c>
      <c r="E32" s="29" t="s">
        <v>276</v>
      </c>
      <c r="F32" s="29" t="s">
        <v>284</v>
      </c>
    </row>
    <row r="33" spans="1:6" customFormat="1" hidden="1" x14ac:dyDescent="0.25">
      <c r="A33" s="282" t="s">
        <v>616</v>
      </c>
      <c r="B33" s="32" t="b">
        <f>'1.1.'!$G$23&gt;='1.1.'!$H$23</f>
        <v>1</v>
      </c>
      <c r="C33" s="30">
        <v>1</v>
      </c>
      <c r="D33" s="29" t="s">
        <v>540</v>
      </c>
      <c r="E33" s="29" t="s">
        <v>277</v>
      </c>
      <c r="F33" s="29" t="s">
        <v>284</v>
      </c>
    </row>
    <row r="34" spans="1:6" customFormat="1" hidden="1" x14ac:dyDescent="0.25">
      <c r="A34" s="282" t="s">
        <v>617</v>
      </c>
      <c r="B34" s="32" t="b">
        <f>'1.1.'!$G$24&gt;='1.1.'!$H$24</f>
        <v>1</v>
      </c>
      <c r="C34" s="30">
        <v>1</v>
      </c>
      <c r="D34" s="29" t="s">
        <v>540</v>
      </c>
      <c r="E34" s="29" t="s">
        <v>278</v>
      </c>
      <c r="F34" s="29" t="s">
        <v>284</v>
      </c>
    </row>
    <row r="35" spans="1:6" customFormat="1" hidden="1" x14ac:dyDescent="0.25">
      <c r="A35" s="282" t="s">
        <v>618</v>
      </c>
      <c r="B35" s="32" t="b">
        <f>'1.1.'!$G$25&gt;='1.1.'!$H$25</f>
        <v>1</v>
      </c>
      <c r="C35" s="30">
        <v>1</v>
      </c>
      <c r="D35" s="29" t="s">
        <v>540</v>
      </c>
      <c r="E35" s="29" t="s">
        <v>279</v>
      </c>
      <c r="F35" s="29" t="s">
        <v>284</v>
      </c>
    </row>
    <row r="36" spans="1:6" customFormat="1" hidden="1" x14ac:dyDescent="0.25">
      <c r="A36" s="282" t="s">
        <v>619</v>
      </c>
      <c r="B36" s="32" t="b">
        <f>'1.1.'!$G$26&gt;='1.1.'!$H$26</f>
        <v>1</v>
      </c>
      <c r="C36" s="30">
        <v>1</v>
      </c>
      <c r="D36" s="29" t="s">
        <v>540</v>
      </c>
      <c r="E36" s="29" t="s">
        <v>280</v>
      </c>
      <c r="F36" s="29" t="s">
        <v>284</v>
      </c>
    </row>
    <row r="37" spans="1:6" customFormat="1" hidden="1" x14ac:dyDescent="0.25">
      <c r="A37" s="282" t="s">
        <v>620</v>
      </c>
      <c r="B37" s="32" t="b">
        <f>'1.1.'!$G$27&gt;='1.1.'!$H$27</f>
        <v>1</v>
      </c>
      <c r="C37" s="30">
        <v>1</v>
      </c>
      <c r="D37" s="29" t="s">
        <v>540</v>
      </c>
      <c r="E37" s="29" t="s">
        <v>281</v>
      </c>
      <c r="F37" s="29" t="s">
        <v>284</v>
      </c>
    </row>
    <row r="38" spans="1:6" customFormat="1" hidden="1" x14ac:dyDescent="0.25">
      <c r="A38" s="282" t="s">
        <v>621</v>
      </c>
      <c r="B38" s="32" t="b">
        <f>'1.1.'!$G$28&gt;='1.1.'!$H$28</f>
        <v>1</v>
      </c>
      <c r="C38" s="30">
        <v>1</v>
      </c>
      <c r="D38" s="29" t="s">
        <v>540</v>
      </c>
      <c r="E38" s="29" t="s">
        <v>282</v>
      </c>
      <c r="F38" s="29" t="s">
        <v>284</v>
      </c>
    </row>
    <row r="39" spans="1:6" customFormat="1" hidden="1" x14ac:dyDescent="0.25">
      <c r="A39" s="282" t="s">
        <v>622</v>
      </c>
      <c r="B39" s="32" t="b">
        <f>'1.1.'!$G$29&gt;='1.1.'!$H$29</f>
        <v>1</v>
      </c>
      <c r="C39" s="30">
        <v>1</v>
      </c>
      <c r="D39" s="29" t="s">
        <v>540</v>
      </c>
      <c r="E39" s="29" t="s">
        <v>283</v>
      </c>
      <c r="F39" s="29" t="s">
        <v>284</v>
      </c>
    </row>
    <row r="40" spans="1:6" customFormat="1" hidden="1" x14ac:dyDescent="0.25">
      <c r="A40" s="282" t="s">
        <v>623</v>
      </c>
      <c r="B40" s="32" t="b">
        <f>'1.1.'!$I$9&gt;='1.1.'!$J$9</f>
        <v>1</v>
      </c>
      <c r="C40" s="30">
        <v>1</v>
      </c>
      <c r="D40" s="29" t="s">
        <v>540</v>
      </c>
      <c r="E40" s="29" t="s">
        <v>263</v>
      </c>
      <c r="F40" s="29" t="s">
        <v>285</v>
      </c>
    </row>
    <row r="41" spans="1:6" customFormat="1" hidden="1" x14ac:dyDescent="0.25">
      <c r="A41" s="282" t="s">
        <v>624</v>
      </c>
      <c r="B41" s="32" t="b">
        <f>'1.1.'!$I$10&gt;='1.1.'!$J$10</f>
        <v>1</v>
      </c>
      <c r="C41" s="30">
        <v>1</v>
      </c>
      <c r="D41" s="29" t="s">
        <v>540</v>
      </c>
      <c r="E41" s="29" t="s">
        <v>265</v>
      </c>
      <c r="F41" s="29" t="s">
        <v>285</v>
      </c>
    </row>
    <row r="42" spans="1:6" customFormat="1" hidden="1" x14ac:dyDescent="0.25">
      <c r="A42" s="282" t="s">
        <v>625</v>
      </c>
      <c r="B42" s="32" t="b">
        <f>'1.1.'!$I$11&gt;='1.1.'!$J$11</f>
        <v>1</v>
      </c>
      <c r="C42" s="30">
        <v>1</v>
      </c>
      <c r="D42" s="29" t="s">
        <v>540</v>
      </c>
      <c r="E42" s="29" t="s">
        <v>266</v>
      </c>
      <c r="F42" s="29" t="s">
        <v>285</v>
      </c>
    </row>
    <row r="43" spans="1:6" customFormat="1" hidden="1" x14ac:dyDescent="0.25">
      <c r="A43" s="282" t="s">
        <v>626</v>
      </c>
      <c r="B43" s="32" t="b">
        <f>'1.1.'!$I$12&gt;='1.1.'!$J$12</f>
        <v>1</v>
      </c>
      <c r="C43" s="30">
        <v>1</v>
      </c>
      <c r="D43" s="29" t="s">
        <v>540</v>
      </c>
      <c r="E43" s="29" t="s">
        <v>267</v>
      </c>
      <c r="F43" s="29" t="s">
        <v>285</v>
      </c>
    </row>
    <row r="44" spans="1:6" customFormat="1" hidden="1" x14ac:dyDescent="0.25">
      <c r="A44" s="282" t="s">
        <v>627</v>
      </c>
      <c r="B44" s="32" t="b">
        <f>'1.1.'!$I$14&gt;='1.1.'!$J$14</f>
        <v>1</v>
      </c>
      <c r="C44" s="30">
        <v>1</v>
      </c>
      <c r="D44" s="29" t="s">
        <v>540</v>
      </c>
      <c r="E44" s="29" t="s">
        <v>268</v>
      </c>
      <c r="F44" s="29" t="s">
        <v>285</v>
      </c>
    </row>
    <row r="45" spans="1:6" customFormat="1" hidden="1" x14ac:dyDescent="0.25">
      <c r="A45" s="282" t="s">
        <v>628</v>
      </c>
      <c r="B45" s="32" t="b">
        <f>'1.1.'!$I$15&gt;='1.1.'!$J$15</f>
        <v>1</v>
      </c>
      <c r="C45" s="30">
        <v>1</v>
      </c>
      <c r="D45" s="29" t="s">
        <v>540</v>
      </c>
      <c r="E45" s="29" t="s">
        <v>269</v>
      </c>
      <c r="F45" s="29" t="s">
        <v>285</v>
      </c>
    </row>
    <row r="46" spans="1:6" customFormat="1" hidden="1" x14ac:dyDescent="0.25">
      <c r="A46" s="282" t="s">
        <v>629</v>
      </c>
      <c r="B46" s="32" t="b">
        <f>'1.1.'!$I$16&gt;='1.1.'!$J$16</f>
        <v>1</v>
      </c>
      <c r="C46" s="30">
        <v>1</v>
      </c>
      <c r="D46" s="29" t="s">
        <v>540</v>
      </c>
      <c r="E46" s="29" t="s">
        <v>270</v>
      </c>
      <c r="F46" s="29" t="s">
        <v>285</v>
      </c>
    </row>
    <row r="47" spans="1:6" customFormat="1" hidden="1" x14ac:dyDescent="0.25">
      <c r="A47" s="282" t="s">
        <v>630</v>
      </c>
      <c r="B47" s="32" t="b">
        <f>'1.1.'!$I$17&gt;='1.1.'!$J$17</f>
        <v>1</v>
      </c>
      <c r="C47" s="30">
        <v>1</v>
      </c>
      <c r="D47" s="29" t="s">
        <v>540</v>
      </c>
      <c r="E47" s="29" t="s">
        <v>271</v>
      </c>
      <c r="F47" s="29" t="s">
        <v>285</v>
      </c>
    </row>
    <row r="48" spans="1:6" customFormat="1" hidden="1" x14ac:dyDescent="0.25">
      <c r="A48" s="282" t="s">
        <v>631</v>
      </c>
      <c r="B48" s="32" t="b">
        <f>'1.1.'!$I$18&gt;='1.1.'!$J$18</f>
        <v>1</v>
      </c>
      <c r="C48" s="30">
        <v>1</v>
      </c>
      <c r="D48" s="29" t="s">
        <v>540</v>
      </c>
      <c r="E48" s="29" t="s">
        <v>272</v>
      </c>
      <c r="F48" s="29" t="s">
        <v>285</v>
      </c>
    </row>
    <row r="49" spans="1:6" customFormat="1" hidden="1" x14ac:dyDescent="0.25">
      <c r="A49" s="282" t="s">
        <v>632</v>
      </c>
      <c r="B49" s="32" t="b">
        <f>'1.1.'!$I$19&gt;='1.1.'!$J$19</f>
        <v>1</v>
      </c>
      <c r="C49" s="30">
        <v>1</v>
      </c>
      <c r="D49" s="29" t="s">
        <v>540</v>
      </c>
      <c r="E49" s="29" t="s">
        <v>273</v>
      </c>
      <c r="F49" s="29" t="s">
        <v>285</v>
      </c>
    </row>
    <row r="50" spans="1:6" customFormat="1" hidden="1" x14ac:dyDescent="0.25">
      <c r="A50" s="282" t="s">
        <v>633</v>
      </c>
      <c r="B50" s="32" t="b">
        <f>'1.1.'!$I$21&gt;='1.1.'!$J$21</f>
        <v>1</v>
      </c>
      <c r="C50" s="30">
        <v>1</v>
      </c>
      <c r="D50" s="29" t="s">
        <v>540</v>
      </c>
      <c r="E50" s="29" t="s">
        <v>275</v>
      </c>
      <c r="F50" s="29" t="s">
        <v>285</v>
      </c>
    </row>
    <row r="51" spans="1:6" customFormat="1" hidden="1" x14ac:dyDescent="0.25">
      <c r="A51" s="282" t="s">
        <v>634</v>
      </c>
      <c r="B51" s="32" t="b">
        <f>'1.1.'!$I$22&gt;='1.1.'!$J$22</f>
        <v>1</v>
      </c>
      <c r="C51" s="30">
        <v>1</v>
      </c>
      <c r="D51" s="29" t="s">
        <v>540</v>
      </c>
      <c r="E51" s="29" t="s">
        <v>276</v>
      </c>
      <c r="F51" s="29" t="s">
        <v>285</v>
      </c>
    </row>
    <row r="52" spans="1:6" customFormat="1" hidden="1" x14ac:dyDescent="0.25">
      <c r="A52" s="282" t="s">
        <v>635</v>
      </c>
      <c r="B52" s="32" t="b">
        <f>'1.1.'!$I$23&gt;='1.1.'!$J$23</f>
        <v>1</v>
      </c>
      <c r="C52" s="30">
        <v>1</v>
      </c>
      <c r="D52" s="29" t="s">
        <v>540</v>
      </c>
      <c r="E52" s="29" t="s">
        <v>277</v>
      </c>
      <c r="F52" s="29" t="s">
        <v>285</v>
      </c>
    </row>
    <row r="53" spans="1:6" customFormat="1" hidden="1" x14ac:dyDescent="0.25">
      <c r="A53" s="282" t="s">
        <v>636</v>
      </c>
      <c r="B53" s="32" t="b">
        <f>'1.1.'!$I$24&gt;='1.1.'!$J$24</f>
        <v>1</v>
      </c>
      <c r="C53" s="30">
        <v>1</v>
      </c>
      <c r="D53" s="29" t="s">
        <v>540</v>
      </c>
      <c r="E53" s="29" t="s">
        <v>278</v>
      </c>
      <c r="F53" s="29" t="s">
        <v>285</v>
      </c>
    </row>
    <row r="54" spans="1:6" customFormat="1" hidden="1" x14ac:dyDescent="0.25">
      <c r="A54" s="282" t="s">
        <v>637</v>
      </c>
      <c r="B54" s="32" t="b">
        <f>'1.1.'!$I$25&gt;='1.1.'!$J$25</f>
        <v>1</v>
      </c>
      <c r="C54" s="30">
        <v>1</v>
      </c>
      <c r="D54" s="29" t="s">
        <v>540</v>
      </c>
      <c r="E54" s="29" t="s">
        <v>279</v>
      </c>
      <c r="F54" s="29" t="s">
        <v>285</v>
      </c>
    </row>
    <row r="55" spans="1:6" customFormat="1" hidden="1" x14ac:dyDescent="0.25">
      <c r="A55" s="282" t="s">
        <v>638</v>
      </c>
      <c r="B55" s="32" t="b">
        <f>'1.1.'!$I$26&gt;='1.1.'!$J$26</f>
        <v>1</v>
      </c>
      <c r="C55" s="30">
        <v>1</v>
      </c>
      <c r="D55" s="29" t="s">
        <v>540</v>
      </c>
      <c r="E55" s="29" t="s">
        <v>280</v>
      </c>
      <c r="F55" s="29" t="s">
        <v>285</v>
      </c>
    </row>
    <row r="56" spans="1:6" customFormat="1" hidden="1" x14ac:dyDescent="0.25">
      <c r="A56" s="282" t="s">
        <v>639</v>
      </c>
      <c r="B56" s="32" t="b">
        <f>'1.1.'!$I$27&gt;='1.1.'!$J$27</f>
        <v>1</v>
      </c>
      <c r="C56" s="30">
        <v>1</v>
      </c>
      <c r="D56" s="29" t="s">
        <v>540</v>
      </c>
      <c r="E56" s="29" t="s">
        <v>281</v>
      </c>
      <c r="F56" s="29" t="s">
        <v>285</v>
      </c>
    </row>
    <row r="57" spans="1:6" customFormat="1" hidden="1" x14ac:dyDescent="0.25">
      <c r="A57" s="282" t="s">
        <v>640</v>
      </c>
      <c r="B57" s="32" t="b">
        <f>'1.1.'!$I$28&gt;='1.1.'!$J$28</f>
        <v>1</v>
      </c>
      <c r="C57" s="30">
        <v>1</v>
      </c>
      <c r="D57" s="29" t="s">
        <v>540</v>
      </c>
      <c r="E57" s="29" t="s">
        <v>282</v>
      </c>
      <c r="F57" s="29" t="s">
        <v>285</v>
      </c>
    </row>
    <row r="58" spans="1:6" customFormat="1" hidden="1" x14ac:dyDescent="0.25">
      <c r="A58" s="282" t="s">
        <v>641</v>
      </c>
      <c r="B58" s="32" t="b">
        <f>'1.1.'!$I$29&gt;='1.1.'!$J$29</f>
        <v>1</v>
      </c>
      <c r="C58" s="30">
        <v>1</v>
      </c>
      <c r="D58" s="29" t="s">
        <v>540</v>
      </c>
      <c r="E58" s="29" t="s">
        <v>283</v>
      </c>
      <c r="F58" s="29" t="s">
        <v>285</v>
      </c>
    </row>
    <row r="59" spans="1:6" customFormat="1" hidden="1" x14ac:dyDescent="0.25">
      <c r="A59" s="282" t="s">
        <v>642</v>
      </c>
      <c r="B59" s="32" t="b">
        <f>'1.1.'!$K$9&gt;='1.1.'!$L$9</f>
        <v>1</v>
      </c>
      <c r="C59" s="30">
        <v>1</v>
      </c>
      <c r="D59" s="29" t="s">
        <v>540</v>
      </c>
      <c r="E59" s="29" t="s">
        <v>263</v>
      </c>
      <c r="F59" s="29" t="s">
        <v>287</v>
      </c>
    </row>
    <row r="60" spans="1:6" customFormat="1" hidden="1" x14ac:dyDescent="0.25">
      <c r="A60" s="282" t="s">
        <v>643</v>
      </c>
      <c r="B60" s="32" t="b">
        <f>'1.1.'!$K$10&gt;='1.1.'!$L$10</f>
        <v>1</v>
      </c>
      <c r="C60" s="30">
        <v>1</v>
      </c>
      <c r="D60" s="29" t="s">
        <v>540</v>
      </c>
      <c r="E60" s="29" t="s">
        <v>265</v>
      </c>
      <c r="F60" s="29" t="s">
        <v>287</v>
      </c>
    </row>
    <row r="61" spans="1:6" customFormat="1" hidden="1" x14ac:dyDescent="0.25">
      <c r="A61" s="282" t="s">
        <v>644</v>
      </c>
      <c r="B61" s="32" t="b">
        <f>'1.1.'!$K$11&gt;='1.1.'!$L$11</f>
        <v>1</v>
      </c>
      <c r="C61" s="30">
        <v>1</v>
      </c>
      <c r="D61" s="29" t="s">
        <v>540</v>
      </c>
      <c r="E61" s="29" t="s">
        <v>266</v>
      </c>
      <c r="F61" s="29" t="s">
        <v>287</v>
      </c>
    </row>
    <row r="62" spans="1:6" customFormat="1" hidden="1" x14ac:dyDescent="0.25">
      <c r="A62" s="282" t="s">
        <v>645</v>
      </c>
      <c r="B62" s="32" t="b">
        <f>'1.1.'!$K$12&gt;='1.1.'!$L$12</f>
        <v>1</v>
      </c>
      <c r="C62" s="30">
        <v>1</v>
      </c>
      <c r="D62" s="29" t="s">
        <v>540</v>
      </c>
      <c r="E62" s="29" t="s">
        <v>267</v>
      </c>
      <c r="F62" s="29" t="s">
        <v>287</v>
      </c>
    </row>
    <row r="63" spans="1:6" customFormat="1" hidden="1" x14ac:dyDescent="0.25">
      <c r="A63" s="282" t="s">
        <v>646</v>
      </c>
      <c r="B63" s="32" t="b">
        <f>'1.1.'!$K$14&gt;='1.1.'!$L$14</f>
        <v>1</v>
      </c>
      <c r="C63" s="30">
        <v>1</v>
      </c>
      <c r="D63" s="29" t="s">
        <v>540</v>
      </c>
      <c r="E63" s="29" t="s">
        <v>268</v>
      </c>
      <c r="F63" s="29" t="s">
        <v>287</v>
      </c>
    </row>
    <row r="64" spans="1:6" customFormat="1" hidden="1" x14ac:dyDescent="0.25">
      <c r="A64" s="282" t="s">
        <v>647</v>
      </c>
      <c r="B64" s="32" t="b">
        <f>'1.1.'!$K$15&gt;='1.1.'!$L$15</f>
        <v>1</v>
      </c>
      <c r="C64" s="30">
        <v>1</v>
      </c>
      <c r="D64" s="29" t="s">
        <v>540</v>
      </c>
      <c r="E64" s="29" t="s">
        <v>269</v>
      </c>
      <c r="F64" s="29" t="s">
        <v>287</v>
      </c>
    </row>
    <row r="65" spans="1:6" customFormat="1" hidden="1" x14ac:dyDescent="0.25">
      <c r="A65" s="282" t="s">
        <v>648</v>
      </c>
      <c r="B65" s="32" t="b">
        <f>'1.1.'!$K$16&gt;='1.1.'!$L$16</f>
        <v>1</v>
      </c>
      <c r="C65" s="30">
        <v>1</v>
      </c>
      <c r="D65" s="29" t="s">
        <v>540</v>
      </c>
      <c r="E65" s="29" t="s">
        <v>270</v>
      </c>
      <c r="F65" s="29" t="s">
        <v>287</v>
      </c>
    </row>
    <row r="66" spans="1:6" customFormat="1" hidden="1" x14ac:dyDescent="0.25">
      <c r="A66" s="282" t="s">
        <v>649</v>
      </c>
      <c r="B66" s="32" t="b">
        <f>'1.1.'!$K$17&gt;='1.1.'!$L$17</f>
        <v>1</v>
      </c>
      <c r="C66" s="30">
        <v>1</v>
      </c>
      <c r="D66" s="29" t="s">
        <v>540</v>
      </c>
      <c r="E66" s="29" t="s">
        <v>271</v>
      </c>
      <c r="F66" s="29" t="s">
        <v>287</v>
      </c>
    </row>
    <row r="67" spans="1:6" customFormat="1" hidden="1" x14ac:dyDescent="0.25">
      <c r="A67" s="282" t="s">
        <v>650</v>
      </c>
      <c r="B67" s="32" t="b">
        <f>'1.1.'!$K$18&gt;='1.1.'!$L$18</f>
        <v>1</v>
      </c>
      <c r="C67" s="30">
        <v>1</v>
      </c>
      <c r="D67" s="29" t="s">
        <v>540</v>
      </c>
      <c r="E67" s="29" t="s">
        <v>272</v>
      </c>
      <c r="F67" s="29" t="s">
        <v>287</v>
      </c>
    </row>
    <row r="68" spans="1:6" customFormat="1" hidden="1" x14ac:dyDescent="0.25">
      <c r="A68" s="282" t="s">
        <v>651</v>
      </c>
      <c r="B68" s="32" t="b">
        <f>'1.1.'!$K$19&gt;='1.1.'!$L$19</f>
        <v>1</v>
      </c>
      <c r="C68" s="30">
        <v>1</v>
      </c>
      <c r="D68" s="29" t="s">
        <v>540</v>
      </c>
      <c r="E68" s="29" t="s">
        <v>273</v>
      </c>
      <c r="F68" s="29" t="s">
        <v>287</v>
      </c>
    </row>
    <row r="69" spans="1:6" customFormat="1" hidden="1" x14ac:dyDescent="0.25">
      <c r="A69" s="282" t="s">
        <v>652</v>
      </c>
      <c r="B69" s="32" t="b">
        <f>'1.1.'!$K$21&gt;='1.1.'!$L$21</f>
        <v>1</v>
      </c>
      <c r="C69" s="30">
        <v>1</v>
      </c>
      <c r="D69" s="29" t="s">
        <v>540</v>
      </c>
      <c r="E69" s="29" t="s">
        <v>275</v>
      </c>
      <c r="F69" s="29" t="s">
        <v>287</v>
      </c>
    </row>
    <row r="70" spans="1:6" customFormat="1" hidden="1" x14ac:dyDescent="0.25">
      <c r="A70" s="282" t="s">
        <v>653</v>
      </c>
      <c r="B70" s="32" t="b">
        <f>'1.1.'!$K$22&gt;='1.1.'!$L$22</f>
        <v>1</v>
      </c>
      <c r="C70" s="30">
        <v>1</v>
      </c>
      <c r="D70" s="29" t="s">
        <v>540</v>
      </c>
      <c r="E70" s="29" t="s">
        <v>276</v>
      </c>
      <c r="F70" s="29" t="s">
        <v>287</v>
      </c>
    </row>
    <row r="71" spans="1:6" customFormat="1" hidden="1" x14ac:dyDescent="0.25">
      <c r="A71" s="282" t="s">
        <v>654</v>
      </c>
      <c r="B71" s="32" t="b">
        <f>'1.1.'!$K$23&gt;='1.1.'!$L$23</f>
        <v>1</v>
      </c>
      <c r="C71" s="30">
        <v>1</v>
      </c>
      <c r="D71" s="29" t="s">
        <v>540</v>
      </c>
      <c r="E71" s="29" t="s">
        <v>277</v>
      </c>
      <c r="F71" s="29" t="s">
        <v>287</v>
      </c>
    </row>
    <row r="72" spans="1:6" customFormat="1" hidden="1" x14ac:dyDescent="0.25">
      <c r="A72" s="282" t="s">
        <v>655</v>
      </c>
      <c r="B72" s="32" t="b">
        <f>'1.1.'!$K$24&gt;='1.1.'!$L$24</f>
        <v>1</v>
      </c>
      <c r="C72" s="30">
        <v>1</v>
      </c>
      <c r="D72" s="29" t="s">
        <v>540</v>
      </c>
      <c r="E72" s="29" t="s">
        <v>278</v>
      </c>
      <c r="F72" s="29" t="s">
        <v>287</v>
      </c>
    </row>
    <row r="73" spans="1:6" customFormat="1" hidden="1" x14ac:dyDescent="0.25">
      <c r="A73" s="282" t="s">
        <v>656</v>
      </c>
      <c r="B73" s="32" t="b">
        <f>'1.1.'!$K$25&gt;='1.1.'!$L$25</f>
        <v>1</v>
      </c>
      <c r="C73" s="30">
        <v>1</v>
      </c>
      <c r="D73" s="29" t="s">
        <v>540</v>
      </c>
      <c r="E73" s="29" t="s">
        <v>279</v>
      </c>
      <c r="F73" s="29" t="s">
        <v>287</v>
      </c>
    </row>
    <row r="74" spans="1:6" customFormat="1" hidden="1" x14ac:dyDescent="0.25">
      <c r="A74" s="282" t="s">
        <v>657</v>
      </c>
      <c r="B74" s="32" t="b">
        <f>'1.1.'!$K$26&gt;='1.1.'!$L$26</f>
        <v>1</v>
      </c>
      <c r="C74" s="30">
        <v>1</v>
      </c>
      <c r="D74" s="29" t="s">
        <v>540</v>
      </c>
      <c r="E74" s="29" t="s">
        <v>280</v>
      </c>
      <c r="F74" s="29" t="s">
        <v>287</v>
      </c>
    </row>
    <row r="75" spans="1:6" customFormat="1" hidden="1" x14ac:dyDescent="0.25">
      <c r="A75" s="282" t="s">
        <v>658</v>
      </c>
      <c r="B75" s="32" t="b">
        <f>'1.1.'!$K$27&gt;='1.1.'!$L$27</f>
        <v>1</v>
      </c>
      <c r="C75" s="30">
        <v>1</v>
      </c>
      <c r="D75" s="29" t="s">
        <v>540</v>
      </c>
      <c r="E75" s="29" t="s">
        <v>281</v>
      </c>
      <c r="F75" s="29" t="s">
        <v>287</v>
      </c>
    </row>
    <row r="76" spans="1:6" customFormat="1" hidden="1" x14ac:dyDescent="0.25">
      <c r="A76" s="282" t="s">
        <v>659</v>
      </c>
      <c r="B76" s="32" t="b">
        <f>'1.1.'!$K$28&gt;='1.1.'!$L$28</f>
        <v>1</v>
      </c>
      <c r="C76" s="30">
        <v>1</v>
      </c>
      <c r="D76" s="29" t="s">
        <v>540</v>
      </c>
      <c r="E76" s="29" t="s">
        <v>282</v>
      </c>
      <c r="F76" s="29" t="s">
        <v>287</v>
      </c>
    </row>
    <row r="77" spans="1:6" customFormat="1" hidden="1" x14ac:dyDescent="0.25">
      <c r="A77" s="282" t="s">
        <v>660</v>
      </c>
      <c r="B77" s="32" t="b">
        <f>'1.1.'!$K$29&gt;='1.1.'!$L$29</f>
        <v>1</v>
      </c>
      <c r="C77" s="30">
        <v>1</v>
      </c>
      <c r="D77" s="29" t="s">
        <v>540</v>
      </c>
      <c r="E77" s="29" t="s">
        <v>283</v>
      </c>
      <c r="F77" s="29" t="s">
        <v>287</v>
      </c>
    </row>
    <row r="78" spans="1:6" customFormat="1" hidden="1" x14ac:dyDescent="0.25">
      <c r="A78" s="282" t="s">
        <v>661</v>
      </c>
      <c r="B78" s="32" t="b">
        <f>'1.1.'!$I$9&gt;='1.1.'!$K$9</f>
        <v>1</v>
      </c>
      <c r="C78" s="30">
        <v>1</v>
      </c>
      <c r="D78" s="29" t="s">
        <v>540</v>
      </c>
      <c r="E78" s="29" t="s">
        <v>263</v>
      </c>
      <c r="F78" s="29" t="s">
        <v>286</v>
      </c>
    </row>
    <row r="79" spans="1:6" customFormat="1" hidden="1" x14ac:dyDescent="0.25">
      <c r="A79" s="282" t="s">
        <v>662</v>
      </c>
      <c r="B79" s="32" t="b">
        <f>'1.1.'!$I$10&gt;='1.1.'!$K$10</f>
        <v>1</v>
      </c>
      <c r="C79" s="30">
        <v>1</v>
      </c>
      <c r="D79" s="29" t="s">
        <v>540</v>
      </c>
      <c r="E79" s="29" t="s">
        <v>265</v>
      </c>
      <c r="F79" s="29" t="s">
        <v>286</v>
      </c>
    </row>
    <row r="80" spans="1:6" customFormat="1" hidden="1" x14ac:dyDescent="0.25">
      <c r="A80" s="282" t="s">
        <v>663</v>
      </c>
      <c r="B80" s="32" t="b">
        <f>'1.1.'!$I$11&gt;='1.1.'!$K$11</f>
        <v>1</v>
      </c>
      <c r="C80" s="30">
        <v>1</v>
      </c>
      <c r="D80" s="29" t="s">
        <v>540</v>
      </c>
      <c r="E80" s="29" t="s">
        <v>266</v>
      </c>
      <c r="F80" s="29" t="s">
        <v>286</v>
      </c>
    </row>
    <row r="81" spans="1:6" customFormat="1" hidden="1" x14ac:dyDescent="0.25">
      <c r="A81" s="282" t="s">
        <v>664</v>
      </c>
      <c r="B81" s="32" t="b">
        <f>'1.1.'!$I$12&gt;='1.1.'!$K$12</f>
        <v>1</v>
      </c>
      <c r="C81" s="30">
        <v>1</v>
      </c>
      <c r="D81" s="29" t="s">
        <v>540</v>
      </c>
      <c r="E81" s="29" t="s">
        <v>267</v>
      </c>
      <c r="F81" s="29" t="s">
        <v>286</v>
      </c>
    </row>
    <row r="82" spans="1:6" customFormat="1" hidden="1" x14ac:dyDescent="0.25">
      <c r="A82" s="282" t="s">
        <v>665</v>
      </c>
      <c r="B82" s="32" t="b">
        <f>'1.1.'!$I$14&gt;='1.1.'!$K$14</f>
        <v>1</v>
      </c>
      <c r="C82" s="30">
        <v>1</v>
      </c>
      <c r="D82" s="29" t="s">
        <v>540</v>
      </c>
      <c r="E82" s="29" t="s">
        <v>268</v>
      </c>
      <c r="F82" s="29" t="s">
        <v>286</v>
      </c>
    </row>
    <row r="83" spans="1:6" customFormat="1" hidden="1" x14ac:dyDescent="0.25">
      <c r="A83" s="282" t="s">
        <v>666</v>
      </c>
      <c r="B83" s="32" t="b">
        <f>'1.1.'!$I$15&gt;='1.1.'!$K$15</f>
        <v>1</v>
      </c>
      <c r="C83" s="30">
        <v>1</v>
      </c>
      <c r="D83" s="29" t="s">
        <v>540</v>
      </c>
      <c r="E83" s="29" t="s">
        <v>269</v>
      </c>
      <c r="F83" s="29" t="s">
        <v>286</v>
      </c>
    </row>
    <row r="84" spans="1:6" customFormat="1" hidden="1" x14ac:dyDescent="0.25">
      <c r="A84" s="282" t="s">
        <v>667</v>
      </c>
      <c r="B84" s="32" t="b">
        <f>'1.1.'!$I$16&gt;='1.1.'!$K$16</f>
        <v>1</v>
      </c>
      <c r="C84" s="30">
        <v>1</v>
      </c>
      <c r="D84" s="29" t="s">
        <v>540</v>
      </c>
      <c r="E84" s="29" t="s">
        <v>270</v>
      </c>
      <c r="F84" s="29" t="s">
        <v>286</v>
      </c>
    </row>
    <row r="85" spans="1:6" customFormat="1" hidden="1" x14ac:dyDescent="0.25">
      <c r="A85" s="282" t="s">
        <v>668</v>
      </c>
      <c r="B85" s="32" t="b">
        <f>'1.1.'!$I$17&gt;='1.1.'!$K$17</f>
        <v>1</v>
      </c>
      <c r="C85" s="30">
        <v>1</v>
      </c>
      <c r="D85" s="29" t="s">
        <v>540</v>
      </c>
      <c r="E85" s="29" t="s">
        <v>271</v>
      </c>
      <c r="F85" s="29" t="s">
        <v>286</v>
      </c>
    </row>
    <row r="86" spans="1:6" customFormat="1" hidden="1" x14ac:dyDescent="0.25">
      <c r="A86" s="282" t="s">
        <v>669</v>
      </c>
      <c r="B86" s="32" t="b">
        <f>'1.1.'!$I$18&gt;='1.1.'!$K$18</f>
        <v>1</v>
      </c>
      <c r="C86" s="30">
        <v>1</v>
      </c>
      <c r="D86" s="29" t="s">
        <v>540</v>
      </c>
      <c r="E86" s="29" t="s">
        <v>272</v>
      </c>
      <c r="F86" s="29" t="s">
        <v>286</v>
      </c>
    </row>
    <row r="87" spans="1:6" customFormat="1" hidden="1" x14ac:dyDescent="0.25">
      <c r="A87" s="282" t="s">
        <v>717</v>
      </c>
      <c r="B87" s="32" t="b">
        <f>'1.1.'!$I$19&gt;='1.1.'!$K$19</f>
        <v>1</v>
      </c>
      <c r="C87" s="30">
        <v>1</v>
      </c>
      <c r="D87" s="29" t="s">
        <v>540</v>
      </c>
      <c r="E87" s="29" t="s">
        <v>273</v>
      </c>
      <c r="F87" s="29" t="s">
        <v>286</v>
      </c>
    </row>
    <row r="88" spans="1:6" customFormat="1" hidden="1" x14ac:dyDescent="0.25">
      <c r="A88" s="282" t="s">
        <v>718</v>
      </c>
      <c r="B88" s="32" t="b">
        <f>'1.1.'!$I$21&gt;='1.1.'!$K$21</f>
        <v>1</v>
      </c>
      <c r="C88" s="30">
        <v>1</v>
      </c>
      <c r="D88" s="29" t="s">
        <v>540</v>
      </c>
      <c r="E88" s="29" t="s">
        <v>275</v>
      </c>
      <c r="F88" s="29" t="s">
        <v>286</v>
      </c>
    </row>
    <row r="89" spans="1:6" customFormat="1" hidden="1" x14ac:dyDescent="0.25">
      <c r="A89" s="282" t="s">
        <v>719</v>
      </c>
      <c r="B89" s="32" t="b">
        <f>'1.1.'!$I$22&gt;='1.1.'!$K$22</f>
        <v>1</v>
      </c>
      <c r="C89" s="30">
        <v>1</v>
      </c>
      <c r="D89" s="29" t="s">
        <v>540</v>
      </c>
      <c r="E89" s="29" t="s">
        <v>276</v>
      </c>
      <c r="F89" s="29" t="s">
        <v>286</v>
      </c>
    </row>
    <row r="90" spans="1:6" customFormat="1" hidden="1" x14ac:dyDescent="0.25">
      <c r="A90" s="282" t="s">
        <v>720</v>
      </c>
      <c r="B90" s="32" t="b">
        <f>'1.1.'!$I$23&gt;='1.1.'!$K$23</f>
        <v>1</v>
      </c>
      <c r="C90" s="30">
        <v>1</v>
      </c>
      <c r="D90" s="29" t="s">
        <v>540</v>
      </c>
      <c r="E90" s="29" t="s">
        <v>277</v>
      </c>
      <c r="F90" s="29" t="s">
        <v>286</v>
      </c>
    </row>
    <row r="91" spans="1:6" customFormat="1" hidden="1" x14ac:dyDescent="0.25">
      <c r="A91" s="282" t="s">
        <v>721</v>
      </c>
      <c r="B91" s="32" t="b">
        <f>'1.1.'!$I$24&gt;='1.1.'!$K$24</f>
        <v>1</v>
      </c>
      <c r="C91" s="30">
        <v>1</v>
      </c>
      <c r="D91" s="29" t="s">
        <v>540</v>
      </c>
      <c r="E91" s="29" t="s">
        <v>278</v>
      </c>
      <c r="F91" s="29" t="s">
        <v>286</v>
      </c>
    </row>
    <row r="92" spans="1:6" customFormat="1" hidden="1" x14ac:dyDescent="0.25">
      <c r="A92" s="282" t="s">
        <v>722</v>
      </c>
      <c r="B92" s="32" t="b">
        <f>'1.1.'!$I$25&gt;='1.1.'!$K$25</f>
        <v>1</v>
      </c>
      <c r="C92" s="30">
        <v>1</v>
      </c>
      <c r="D92" s="29" t="s">
        <v>540</v>
      </c>
      <c r="E92" s="29" t="s">
        <v>279</v>
      </c>
      <c r="F92" s="29" t="s">
        <v>286</v>
      </c>
    </row>
    <row r="93" spans="1:6" customFormat="1" hidden="1" x14ac:dyDescent="0.25">
      <c r="A93" s="282" t="s">
        <v>723</v>
      </c>
      <c r="B93" s="32" t="b">
        <f>'1.1.'!$I$26&gt;='1.1.'!$K$26</f>
        <v>1</v>
      </c>
      <c r="C93" s="30">
        <v>1</v>
      </c>
      <c r="D93" s="29" t="s">
        <v>540</v>
      </c>
      <c r="E93" s="29" t="s">
        <v>280</v>
      </c>
      <c r="F93" s="29" t="s">
        <v>286</v>
      </c>
    </row>
    <row r="94" spans="1:6" customFormat="1" hidden="1" x14ac:dyDescent="0.25">
      <c r="A94" s="282" t="s">
        <v>724</v>
      </c>
      <c r="B94" s="32" t="b">
        <f>'1.1.'!$I$27&gt;='1.1.'!$K$27</f>
        <v>1</v>
      </c>
      <c r="C94" s="30">
        <v>1</v>
      </c>
      <c r="D94" s="29" t="s">
        <v>540</v>
      </c>
      <c r="E94" s="29" t="s">
        <v>281</v>
      </c>
      <c r="F94" s="29" t="s">
        <v>286</v>
      </c>
    </row>
    <row r="95" spans="1:6" customFormat="1" hidden="1" x14ac:dyDescent="0.25">
      <c r="A95" s="282" t="s">
        <v>725</v>
      </c>
      <c r="B95" s="32" t="b">
        <f>'1.1.'!$I$28&gt;='1.1.'!$K$28</f>
        <v>1</v>
      </c>
      <c r="C95" s="30">
        <v>1</v>
      </c>
      <c r="D95" s="29" t="s">
        <v>540</v>
      </c>
      <c r="E95" s="29" t="s">
        <v>282</v>
      </c>
      <c r="F95" s="29" t="s">
        <v>286</v>
      </c>
    </row>
    <row r="96" spans="1:6" customFormat="1" hidden="1" x14ac:dyDescent="0.25">
      <c r="A96" s="282" t="s">
        <v>726</v>
      </c>
      <c r="B96" s="32" t="b">
        <f>'1.1.'!$I$29&gt;='1.1.'!$K$29</f>
        <v>1</v>
      </c>
      <c r="C96" s="30">
        <v>1</v>
      </c>
      <c r="D96" s="29" t="s">
        <v>540</v>
      </c>
      <c r="E96" s="29" t="s">
        <v>283</v>
      </c>
      <c r="F96" s="29" t="s">
        <v>286</v>
      </c>
    </row>
    <row r="97" spans="1:6" customFormat="1" hidden="1" x14ac:dyDescent="0.25">
      <c r="A97" s="282" t="s">
        <v>727</v>
      </c>
      <c r="B97" s="32" t="b">
        <f>'1.1.'!$J$9&gt;='1.1.'!$L$9</f>
        <v>1</v>
      </c>
      <c r="C97" s="30">
        <v>1</v>
      </c>
      <c r="D97" s="29" t="s">
        <v>540</v>
      </c>
      <c r="E97" s="29" t="s">
        <v>263</v>
      </c>
      <c r="F97" s="29" t="s">
        <v>288</v>
      </c>
    </row>
    <row r="98" spans="1:6" customFormat="1" hidden="1" x14ac:dyDescent="0.25">
      <c r="A98" s="282" t="s">
        <v>728</v>
      </c>
      <c r="B98" s="32" t="b">
        <f>'1.1.'!$J$10&gt;='1.1.'!$L$10</f>
        <v>1</v>
      </c>
      <c r="C98" s="30">
        <v>1</v>
      </c>
      <c r="D98" s="29" t="s">
        <v>540</v>
      </c>
      <c r="E98" s="29" t="s">
        <v>265</v>
      </c>
      <c r="F98" s="29" t="s">
        <v>288</v>
      </c>
    </row>
    <row r="99" spans="1:6" customFormat="1" hidden="1" x14ac:dyDescent="0.25">
      <c r="A99" s="282" t="s">
        <v>729</v>
      </c>
      <c r="B99" s="32" t="b">
        <f>'1.1.'!$J$11&gt;='1.1.'!$L$11</f>
        <v>1</v>
      </c>
      <c r="C99" s="30">
        <v>1</v>
      </c>
      <c r="D99" s="29" t="s">
        <v>540</v>
      </c>
      <c r="E99" s="29" t="s">
        <v>266</v>
      </c>
      <c r="F99" s="29" t="s">
        <v>288</v>
      </c>
    </row>
    <row r="100" spans="1:6" customFormat="1" hidden="1" x14ac:dyDescent="0.25">
      <c r="A100" s="282" t="s">
        <v>730</v>
      </c>
      <c r="B100" s="32" t="b">
        <f>'1.1.'!$J$12&gt;='1.1.'!$L$12</f>
        <v>1</v>
      </c>
      <c r="C100" s="30">
        <v>1</v>
      </c>
      <c r="D100" s="29" t="s">
        <v>540</v>
      </c>
      <c r="E100" s="29" t="s">
        <v>267</v>
      </c>
      <c r="F100" s="29" t="s">
        <v>288</v>
      </c>
    </row>
    <row r="101" spans="1:6" customFormat="1" hidden="1" x14ac:dyDescent="0.25">
      <c r="A101" s="282" t="s">
        <v>731</v>
      </c>
      <c r="B101" s="32" t="b">
        <f>'1.1.'!$J$14&gt;='1.1.'!$L$14</f>
        <v>1</v>
      </c>
      <c r="C101" s="30">
        <v>1</v>
      </c>
      <c r="D101" s="29" t="s">
        <v>540</v>
      </c>
      <c r="E101" s="29" t="s">
        <v>268</v>
      </c>
      <c r="F101" s="29" t="s">
        <v>288</v>
      </c>
    </row>
    <row r="102" spans="1:6" customFormat="1" hidden="1" x14ac:dyDescent="0.25">
      <c r="A102" s="282" t="s">
        <v>732</v>
      </c>
      <c r="B102" s="32" t="b">
        <f>'1.1.'!$J$15&gt;='1.1.'!$L$15</f>
        <v>1</v>
      </c>
      <c r="C102" s="30">
        <v>1</v>
      </c>
      <c r="D102" s="29" t="s">
        <v>540</v>
      </c>
      <c r="E102" s="29" t="s">
        <v>269</v>
      </c>
      <c r="F102" s="29" t="s">
        <v>288</v>
      </c>
    </row>
    <row r="103" spans="1:6" customFormat="1" hidden="1" x14ac:dyDescent="0.25">
      <c r="A103" s="282" t="s">
        <v>733</v>
      </c>
      <c r="B103" s="32" t="b">
        <f>'1.1.'!$J$16&gt;='1.1.'!$L$16</f>
        <v>1</v>
      </c>
      <c r="C103" s="30">
        <v>1</v>
      </c>
      <c r="D103" s="29" t="s">
        <v>540</v>
      </c>
      <c r="E103" s="29" t="s">
        <v>270</v>
      </c>
      <c r="F103" s="29" t="s">
        <v>288</v>
      </c>
    </row>
    <row r="104" spans="1:6" customFormat="1" hidden="1" x14ac:dyDescent="0.25">
      <c r="A104" s="282" t="s">
        <v>734</v>
      </c>
      <c r="B104" s="32" t="b">
        <f>'1.1.'!$J$17&gt;='1.1.'!$L$17</f>
        <v>1</v>
      </c>
      <c r="C104" s="30">
        <v>1</v>
      </c>
      <c r="D104" s="29" t="s">
        <v>540</v>
      </c>
      <c r="E104" s="29" t="s">
        <v>271</v>
      </c>
      <c r="F104" s="29" t="s">
        <v>288</v>
      </c>
    </row>
    <row r="105" spans="1:6" customFormat="1" hidden="1" x14ac:dyDescent="0.25">
      <c r="A105" s="282" t="s">
        <v>735</v>
      </c>
      <c r="B105" s="32" t="b">
        <f>'1.1.'!$J$18&gt;='1.1.'!$L$18</f>
        <v>1</v>
      </c>
      <c r="C105" s="30">
        <v>1</v>
      </c>
      <c r="D105" s="29" t="s">
        <v>540</v>
      </c>
      <c r="E105" s="29" t="s">
        <v>272</v>
      </c>
      <c r="F105" s="29" t="s">
        <v>288</v>
      </c>
    </row>
    <row r="106" spans="1:6" customFormat="1" hidden="1" x14ac:dyDescent="0.25">
      <c r="A106" s="282" t="s">
        <v>736</v>
      </c>
      <c r="B106" s="32" t="b">
        <f>'1.1.'!$J$19&gt;='1.1.'!$L$19</f>
        <v>1</v>
      </c>
      <c r="C106" s="30">
        <v>1</v>
      </c>
      <c r="D106" s="29" t="s">
        <v>540</v>
      </c>
      <c r="E106" s="29" t="s">
        <v>273</v>
      </c>
      <c r="F106" s="29" t="s">
        <v>288</v>
      </c>
    </row>
    <row r="107" spans="1:6" customFormat="1" hidden="1" x14ac:dyDescent="0.25">
      <c r="A107" s="282" t="s">
        <v>737</v>
      </c>
      <c r="B107" s="32" t="b">
        <f>'1.1.'!$J$20&gt;='1.1.'!$L$20</f>
        <v>1</v>
      </c>
      <c r="C107" s="30">
        <v>1</v>
      </c>
      <c r="D107" s="29" t="s">
        <v>540</v>
      </c>
      <c r="E107" s="29" t="s">
        <v>274</v>
      </c>
      <c r="F107" s="29" t="s">
        <v>288</v>
      </c>
    </row>
    <row r="108" spans="1:6" customFormat="1" hidden="1" x14ac:dyDescent="0.25">
      <c r="A108" s="282" t="s">
        <v>738</v>
      </c>
      <c r="B108" s="32" t="b">
        <f>'1.1.'!$J$21&gt;='1.1.'!$L$21</f>
        <v>1</v>
      </c>
      <c r="C108" s="30">
        <v>1</v>
      </c>
      <c r="D108" s="29" t="s">
        <v>540</v>
      </c>
      <c r="E108" s="29" t="s">
        <v>275</v>
      </c>
      <c r="F108" s="29" t="s">
        <v>288</v>
      </c>
    </row>
    <row r="109" spans="1:6" customFormat="1" hidden="1" x14ac:dyDescent="0.25">
      <c r="A109" s="282" t="s">
        <v>739</v>
      </c>
      <c r="B109" s="32" t="b">
        <f>'1.1.'!$J$22&gt;='1.1.'!$L$22</f>
        <v>1</v>
      </c>
      <c r="C109" s="30">
        <v>1</v>
      </c>
      <c r="D109" s="29" t="s">
        <v>540</v>
      </c>
      <c r="E109" s="29" t="s">
        <v>276</v>
      </c>
      <c r="F109" s="29" t="s">
        <v>288</v>
      </c>
    </row>
    <row r="110" spans="1:6" customFormat="1" hidden="1" x14ac:dyDescent="0.25">
      <c r="A110" s="282" t="s">
        <v>740</v>
      </c>
      <c r="B110" s="32" t="b">
        <f>'1.1.'!$J$23&gt;='1.1.'!$L$23</f>
        <v>1</v>
      </c>
      <c r="C110" s="30">
        <v>1</v>
      </c>
      <c r="D110" s="29" t="s">
        <v>540</v>
      </c>
      <c r="E110" s="29" t="s">
        <v>277</v>
      </c>
      <c r="F110" s="29" t="s">
        <v>288</v>
      </c>
    </row>
    <row r="111" spans="1:6" customFormat="1" hidden="1" x14ac:dyDescent="0.25">
      <c r="A111" s="282" t="s">
        <v>741</v>
      </c>
      <c r="B111" s="32" t="b">
        <f>'1.1.'!$J$24&gt;='1.1.'!$L$24</f>
        <v>1</v>
      </c>
      <c r="C111" s="30">
        <v>1</v>
      </c>
      <c r="D111" s="29" t="s">
        <v>540</v>
      </c>
      <c r="E111" s="29" t="s">
        <v>278</v>
      </c>
      <c r="F111" s="29" t="s">
        <v>288</v>
      </c>
    </row>
    <row r="112" spans="1:6" customFormat="1" hidden="1" x14ac:dyDescent="0.25">
      <c r="A112" s="282" t="s">
        <v>742</v>
      </c>
      <c r="B112" s="32" t="b">
        <f>'1.1.'!$J$25&gt;='1.1.'!$L$25</f>
        <v>1</v>
      </c>
      <c r="C112" s="30">
        <v>1</v>
      </c>
      <c r="D112" s="29" t="s">
        <v>540</v>
      </c>
      <c r="E112" s="29" t="s">
        <v>279</v>
      </c>
      <c r="F112" s="29" t="s">
        <v>288</v>
      </c>
    </row>
    <row r="113" spans="1:6" customFormat="1" hidden="1" x14ac:dyDescent="0.25">
      <c r="A113" s="282" t="s">
        <v>743</v>
      </c>
      <c r="B113" s="32" t="b">
        <f>'1.1.'!$J$26&gt;='1.1.'!$L$26</f>
        <v>1</v>
      </c>
      <c r="C113" s="30">
        <v>1</v>
      </c>
      <c r="D113" s="29" t="s">
        <v>540</v>
      </c>
      <c r="E113" s="29" t="s">
        <v>280</v>
      </c>
      <c r="F113" s="29" t="s">
        <v>288</v>
      </c>
    </row>
    <row r="114" spans="1:6" customFormat="1" hidden="1" x14ac:dyDescent="0.25">
      <c r="A114" s="282" t="s">
        <v>744</v>
      </c>
      <c r="B114" s="32" t="b">
        <f>'1.1.'!$J$27&gt;='1.1.'!$L$27</f>
        <v>1</v>
      </c>
      <c r="C114" s="30">
        <v>1</v>
      </c>
      <c r="D114" s="29" t="s">
        <v>540</v>
      </c>
      <c r="E114" s="29" t="s">
        <v>281</v>
      </c>
      <c r="F114" s="29" t="s">
        <v>288</v>
      </c>
    </row>
    <row r="115" spans="1:6" customFormat="1" hidden="1" x14ac:dyDescent="0.25">
      <c r="A115" s="282" t="s">
        <v>745</v>
      </c>
      <c r="B115" s="32" t="b">
        <f>'1.1.'!$J$28&gt;='1.1.'!$L$28</f>
        <v>1</v>
      </c>
      <c r="C115" s="30">
        <v>1</v>
      </c>
      <c r="D115" s="29" t="s">
        <v>540</v>
      </c>
      <c r="E115" s="29" t="s">
        <v>282</v>
      </c>
      <c r="F115" s="29" t="s">
        <v>288</v>
      </c>
    </row>
    <row r="116" spans="1:6" customFormat="1" hidden="1" x14ac:dyDescent="0.25">
      <c r="A116" s="282" t="s">
        <v>746</v>
      </c>
      <c r="B116" s="32" t="b">
        <f>'1.1.'!$J$29&gt;='1.1.'!$L$29</f>
        <v>1</v>
      </c>
      <c r="C116" s="30">
        <v>1</v>
      </c>
      <c r="D116" s="29" t="s">
        <v>540</v>
      </c>
      <c r="E116" s="29" t="s">
        <v>283</v>
      </c>
      <c r="F116" s="29" t="s">
        <v>288</v>
      </c>
    </row>
    <row r="117" spans="1:6" customFormat="1" hidden="1" x14ac:dyDescent="0.25">
      <c r="A117" s="282" t="s">
        <v>747</v>
      </c>
      <c r="B117" s="32" t="b">
        <f>'1.1.'!$I$9-'1.1.'!$J$9&gt;='1.1.'!$K$9-'1.1.'!$L$9</f>
        <v>1</v>
      </c>
      <c r="C117" s="30">
        <v>1</v>
      </c>
      <c r="D117" s="29" t="s">
        <v>540</v>
      </c>
      <c r="E117" s="29" t="s">
        <v>263</v>
      </c>
      <c r="F117" s="29" t="s">
        <v>307</v>
      </c>
    </row>
    <row r="118" spans="1:6" customFormat="1" hidden="1" x14ac:dyDescent="0.25">
      <c r="A118" s="282" t="s">
        <v>748</v>
      </c>
      <c r="B118" s="32" t="b">
        <f>'1.1.'!$I$10-'1.1.'!$J$10&gt;='1.1.'!$K$10-'1.1.'!$L$10</f>
        <v>1</v>
      </c>
      <c r="C118" s="30">
        <v>1</v>
      </c>
      <c r="D118" s="29" t="s">
        <v>540</v>
      </c>
      <c r="E118" s="29" t="s">
        <v>265</v>
      </c>
      <c r="F118" s="29" t="s">
        <v>307</v>
      </c>
    </row>
    <row r="119" spans="1:6" customFormat="1" hidden="1" x14ac:dyDescent="0.25">
      <c r="A119" s="282" t="s">
        <v>749</v>
      </c>
      <c r="B119" s="32" t="b">
        <f>'1.1.'!$I$11-'1.1.'!$J$11&gt;='1.1.'!$K$11-'1.1.'!$L$11</f>
        <v>1</v>
      </c>
      <c r="C119" s="30">
        <v>1</v>
      </c>
      <c r="D119" s="29" t="s">
        <v>540</v>
      </c>
      <c r="E119" s="29" t="s">
        <v>266</v>
      </c>
      <c r="F119" s="29" t="s">
        <v>307</v>
      </c>
    </row>
    <row r="120" spans="1:6" customFormat="1" hidden="1" x14ac:dyDescent="0.25">
      <c r="A120" s="282" t="s">
        <v>750</v>
      </c>
      <c r="B120" s="32" t="b">
        <f>'1.1.'!$I$12-'1.1.'!$J$12&gt;='1.1.'!$K$12-'1.1.'!$L$12</f>
        <v>1</v>
      </c>
      <c r="C120" s="30">
        <v>1</v>
      </c>
      <c r="D120" s="29" t="s">
        <v>540</v>
      </c>
      <c r="E120" s="29" t="s">
        <v>267</v>
      </c>
      <c r="F120" s="29" t="s">
        <v>307</v>
      </c>
    </row>
    <row r="121" spans="1:6" customFormat="1" hidden="1" x14ac:dyDescent="0.25">
      <c r="A121" s="282" t="s">
        <v>751</v>
      </c>
      <c r="B121" s="32" t="b">
        <f>'1.1.'!$I$14-'1.1.'!$J$14&gt;='1.1.'!$K$14-'1.1.'!$L$14</f>
        <v>1</v>
      </c>
      <c r="C121" s="30">
        <v>1</v>
      </c>
      <c r="D121" s="29" t="s">
        <v>540</v>
      </c>
      <c r="E121" s="29" t="s">
        <v>268</v>
      </c>
      <c r="F121" s="29" t="s">
        <v>307</v>
      </c>
    </row>
    <row r="122" spans="1:6" customFormat="1" hidden="1" x14ac:dyDescent="0.25">
      <c r="A122" s="282" t="s">
        <v>752</v>
      </c>
      <c r="B122" s="32" t="b">
        <f>'1.1.'!$I$15-'1.1.'!$J$15&gt;='1.1.'!$K$15-'1.1.'!$L$15</f>
        <v>1</v>
      </c>
      <c r="C122" s="30">
        <v>1</v>
      </c>
      <c r="D122" s="29" t="s">
        <v>540</v>
      </c>
      <c r="E122" s="29" t="s">
        <v>269</v>
      </c>
      <c r="F122" s="29" t="s">
        <v>307</v>
      </c>
    </row>
    <row r="123" spans="1:6" customFormat="1" hidden="1" x14ac:dyDescent="0.25">
      <c r="A123" s="282" t="s">
        <v>753</v>
      </c>
      <c r="B123" s="32" t="b">
        <f>'1.1.'!$I$16-'1.1.'!$J$16&gt;='1.1.'!$K$16-'1.1.'!$L$16</f>
        <v>1</v>
      </c>
      <c r="C123" s="30">
        <v>1</v>
      </c>
      <c r="D123" s="29" t="s">
        <v>540</v>
      </c>
      <c r="E123" s="29" t="s">
        <v>270</v>
      </c>
      <c r="F123" s="29" t="s">
        <v>307</v>
      </c>
    </row>
    <row r="124" spans="1:6" customFormat="1" hidden="1" x14ac:dyDescent="0.25">
      <c r="A124" s="282" t="s">
        <v>754</v>
      </c>
      <c r="B124" s="32" t="b">
        <f>'1.1.'!$I$17-'1.1.'!$J$17&gt;='1.1.'!$K$17-'1.1.'!$L$17</f>
        <v>1</v>
      </c>
      <c r="C124" s="30">
        <v>1</v>
      </c>
      <c r="D124" s="29" t="s">
        <v>540</v>
      </c>
      <c r="E124" s="29" t="s">
        <v>271</v>
      </c>
      <c r="F124" s="29" t="s">
        <v>307</v>
      </c>
    </row>
    <row r="125" spans="1:6" customFormat="1" hidden="1" x14ac:dyDescent="0.25">
      <c r="A125" s="282" t="s">
        <v>755</v>
      </c>
      <c r="B125" s="32" t="b">
        <f>'1.1.'!$I$18-'1.1.'!$J$18&gt;='1.1.'!$K$18-'1.1.'!$L$18</f>
        <v>1</v>
      </c>
      <c r="C125" s="30">
        <v>1</v>
      </c>
      <c r="D125" s="29" t="s">
        <v>540</v>
      </c>
      <c r="E125" s="29" t="s">
        <v>272</v>
      </c>
      <c r="F125" s="29" t="s">
        <v>307</v>
      </c>
    </row>
    <row r="126" spans="1:6" customFormat="1" hidden="1" x14ac:dyDescent="0.25">
      <c r="A126" s="282" t="s">
        <v>756</v>
      </c>
      <c r="B126" s="32" t="b">
        <f>'1.1.'!$I$19-'1.1.'!$J$19&gt;='1.1.'!$K$19-'1.1.'!$L$19</f>
        <v>1</v>
      </c>
      <c r="C126" s="30">
        <v>1</v>
      </c>
      <c r="D126" s="29" t="s">
        <v>540</v>
      </c>
      <c r="E126" s="29" t="s">
        <v>273</v>
      </c>
      <c r="F126" s="29" t="s">
        <v>307</v>
      </c>
    </row>
    <row r="127" spans="1:6" customFormat="1" hidden="1" x14ac:dyDescent="0.25">
      <c r="A127" s="282" t="s">
        <v>757</v>
      </c>
      <c r="B127" s="32" t="b">
        <f>'1.1.'!$I$21-'1.1.'!$J$21&gt;='1.1.'!$K$21-'1.1.'!$L$21</f>
        <v>1</v>
      </c>
      <c r="C127" s="30">
        <v>1</v>
      </c>
      <c r="D127" s="29" t="s">
        <v>540</v>
      </c>
      <c r="E127" s="29" t="s">
        <v>275</v>
      </c>
      <c r="F127" s="29" t="s">
        <v>307</v>
      </c>
    </row>
    <row r="128" spans="1:6" customFormat="1" hidden="1" x14ac:dyDescent="0.25">
      <c r="A128" s="282" t="s">
        <v>758</v>
      </c>
      <c r="B128" s="32" t="b">
        <f>'1.1.'!$I$9-'1.1.'!$J$9&gt;='1.1.'!$K$9-'1.1.'!$L$9</f>
        <v>1</v>
      </c>
      <c r="C128" s="30">
        <v>1</v>
      </c>
      <c r="D128" s="29" t="s">
        <v>540</v>
      </c>
      <c r="E128" s="29" t="s">
        <v>276</v>
      </c>
      <c r="F128" s="29" t="s">
        <v>307</v>
      </c>
    </row>
    <row r="129" spans="1:6" customFormat="1" hidden="1" x14ac:dyDescent="0.25">
      <c r="A129" s="282" t="s">
        <v>759</v>
      </c>
      <c r="B129" s="32" t="b">
        <f>'1.1.'!$I$23-'1.1.'!$J$23&gt;='1.1.'!$K$23-'1.1.'!$L$23</f>
        <v>1</v>
      </c>
      <c r="C129" s="30">
        <v>1</v>
      </c>
      <c r="D129" s="29" t="s">
        <v>540</v>
      </c>
      <c r="E129" s="29" t="s">
        <v>277</v>
      </c>
      <c r="F129" s="29" t="s">
        <v>307</v>
      </c>
    </row>
    <row r="130" spans="1:6" customFormat="1" hidden="1" x14ac:dyDescent="0.25">
      <c r="A130" s="282" t="s">
        <v>760</v>
      </c>
      <c r="B130" s="32" t="b">
        <f>'1.1.'!$I$24-'1.1.'!$J$24&gt;='1.1.'!$K$24-'1.1.'!$L$24</f>
        <v>1</v>
      </c>
      <c r="C130" s="30">
        <v>1</v>
      </c>
      <c r="D130" s="29" t="s">
        <v>540</v>
      </c>
      <c r="E130" s="29" t="s">
        <v>278</v>
      </c>
      <c r="F130" s="29" t="s">
        <v>307</v>
      </c>
    </row>
    <row r="131" spans="1:6" customFormat="1" hidden="1" x14ac:dyDescent="0.25">
      <c r="A131" s="282" t="s">
        <v>761</v>
      </c>
      <c r="B131" s="32" t="b">
        <f>'1.1.'!$I$25-'1.1.'!$J$25&gt;='1.1.'!$K$25-'1.1.'!$L$25</f>
        <v>1</v>
      </c>
      <c r="C131" s="30">
        <v>1</v>
      </c>
      <c r="D131" s="29" t="s">
        <v>540</v>
      </c>
      <c r="E131" s="29" t="s">
        <v>279</v>
      </c>
      <c r="F131" s="29" t="s">
        <v>307</v>
      </c>
    </row>
    <row r="132" spans="1:6" customFormat="1" hidden="1" x14ac:dyDescent="0.25">
      <c r="A132" s="282" t="s">
        <v>762</v>
      </c>
      <c r="B132" s="32" t="b">
        <f>'1.1.'!$I$26-'1.1.'!$J$26&gt;='1.1.'!$K$26-'1.1.'!$L$26</f>
        <v>1</v>
      </c>
      <c r="C132" s="30">
        <v>1</v>
      </c>
      <c r="D132" s="29" t="s">
        <v>540</v>
      </c>
      <c r="E132" s="29" t="s">
        <v>280</v>
      </c>
      <c r="F132" s="29" t="s">
        <v>307</v>
      </c>
    </row>
    <row r="133" spans="1:6" customFormat="1" hidden="1" x14ac:dyDescent="0.25">
      <c r="A133" s="282" t="s">
        <v>763</v>
      </c>
      <c r="B133" s="32" t="b">
        <f>'1.1.'!$I$27-'1.1.'!$J$27&gt;='1.1.'!$K$27-'1.1.'!$L$27</f>
        <v>1</v>
      </c>
      <c r="C133" s="30">
        <v>1</v>
      </c>
      <c r="D133" s="29" t="s">
        <v>540</v>
      </c>
      <c r="E133" s="29" t="s">
        <v>281</v>
      </c>
      <c r="F133" s="29" t="s">
        <v>307</v>
      </c>
    </row>
    <row r="134" spans="1:6" customFormat="1" hidden="1" x14ac:dyDescent="0.25">
      <c r="A134" s="282" t="s">
        <v>764</v>
      </c>
      <c r="B134" s="32" t="b">
        <f>'1.1.'!$I$28-'1.1.'!$J$28&gt;='1.1.'!$K$28-'1.1.'!$L$28</f>
        <v>1</v>
      </c>
      <c r="C134" s="30">
        <v>1</v>
      </c>
      <c r="D134" s="29" t="s">
        <v>540</v>
      </c>
      <c r="E134" s="29" t="s">
        <v>282</v>
      </c>
      <c r="F134" s="29" t="s">
        <v>307</v>
      </c>
    </row>
    <row r="135" spans="1:6" customFormat="1" hidden="1" x14ac:dyDescent="0.25">
      <c r="A135" s="282" t="s">
        <v>765</v>
      </c>
      <c r="B135" s="32" t="b">
        <f>'1.1.'!$I$29-'1.1.'!$J$29&gt;='1.1.'!$K$29-'1.1.'!$L$29</f>
        <v>1</v>
      </c>
      <c r="C135" s="30">
        <v>1</v>
      </c>
      <c r="D135" s="29" t="s">
        <v>540</v>
      </c>
      <c r="E135" s="29" t="s">
        <v>283</v>
      </c>
      <c r="F135" s="29" t="s">
        <v>307</v>
      </c>
    </row>
    <row r="136" spans="1:6" customFormat="1" hidden="1" x14ac:dyDescent="0.25">
      <c r="A136" s="282" t="s">
        <v>766</v>
      </c>
      <c r="B136" s="32" t="b">
        <f>'1.1.'!$E$9='1.1.'!$E$10+'1.1.'!$E$12</f>
        <v>1</v>
      </c>
      <c r="C136" s="30">
        <v>1</v>
      </c>
      <c r="D136" s="29" t="s">
        <v>540</v>
      </c>
      <c r="E136" s="29" t="s">
        <v>289</v>
      </c>
      <c r="F136" s="29" t="s">
        <v>290</v>
      </c>
    </row>
    <row r="137" spans="1:6" customFormat="1" hidden="1" x14ac:dyDescent="0.25">
      <c r="A137" s="282" t="s">
        <v>767</v>
      </c>
      <c r="B137" s="32" t="b">
        <f>'1.1.'!$F$9='1.1.'!$F$10+'1.1.'!$F$12</f>
        <v>1</v>
      </c>
      <c r="C137" s="30">
        <v>1</v>
      </c>
      <c r="D137" s="29" t="s">
        <v>540</v>
      </c>
      <c r="E137" s="29" t="s">
        <v>289</v>
      </c>
      <c r="F137" s="29" t="s">
        <v>291</v>
      </c>
    </row>
    <row r="138" spans="1:6" customFormat="1" hidden="1" x14ac:dyDescent="0.25">
      <c r="A138" s="282" t="s">
        <v>768</v>
      </c>
      <c r="B138" s="32" t="b">
        <f>'1.1.'!$G$9='1.1.'!$G$10+'1.1.'!$G$12</f>
        <v>1</v>
      </c>
      <c r="C138" s="30">
        <v>1</v>
      </c>
      <c r="D138" s="29" t="s">
        <v>540</v>
      </c>
      <c r="E138" s="29" t="s">
        <v>289</v>
      </c>
      <c r="F138" s="29" t="s">
        <v>292</v>
      </c>
    </row>
    <row r="139" spans="1:6" customFormat="1" hidden="1" x14ac:dyDescent="0.25">
      <c r="A139" s="282" t="s">
        <v>769</v>
      </c>
      <c r="B139" s="32" t="b">
        <f>'1.1.'!$H$9='1.1.'!$H$10+'1.1.'!$H$12</f>
        <v>1</v>
      </c>
      <c r="C139" s="30">
        <v>1</v>
      </c>
      <c r="D139" s="29" t="s">
        <v>540</v>
      </c>
      <c r="E139" s="29" t="s">
        <v>289</v>
      </c>
      <c r="F139" s="29" t="s">
        <v>293</v>
      </c>
    </row>
    <row r="140" spans="1:6" customFormat="1" hidden="1" x14ac:dyDescent="0.25">
      <c r="A140" s="282" t="s">
        <v>770</v>
      </c>
      <c r="B140" s="32" t="b">
        <f>'1.1.'!$I$9='1.1.'!$I$10+'1.1.'!$I$12</f>
        <v>1</v>
      </c>
      <c r="C140" s="30">
        <v>1</v>
      </c>
      <c r="D140" s="29" t="s">
        <v>540</v>
      </c>
      <c r="E140" s="29" t="s">
        <v>289</v>
      </c>
      <c r="F140" s="29" t="s">
        <v>294</v>
      </c>
    </row>
    <row r="141" spans="1:6" customFormat="1" hidden="1" x14ac:dyDescent="0.25">
      <c r="A141" s="282" t="s">
        <v>771</v>
      </c>
      <c r="B141" s="32" t="b">
        <f>'1.1.'!$J$9='1.1.'!$J$10+'1.1.'!$J$12</f>
        <v>1</v>
      </c>
      <c r="C141" s="30">
        <v>1</v>
      </c>
      <c r="D141" s="29" t="s">
        <v>540</v>
      </c>
      <c r="E141" s="29" t="s">
        <v>289</v>
      </c>
      <c r="F141" s="29" t="s">
        <v>295</v>
      </c>
    </row>
    <row r="142" spans="1:6" customFormat="1" hidden="1" x14ac:dyDescent="0.25">
      <c r="A142" s="282" t="s">
        <v>772</v>
      </c>
      <c r="B142" s="32" t="b">
        <f>'1.1.'!$K$9='1.1.'!$K$10+'1.1.'!$K$12</f>
        <v>1</v>
      </c>
      <c r="C142" s="30">
        <v>1</v>
      </c>
      <c r="D142" s="29" t="s">
        <v>540</v>
      </c>
      <c r="E142" s="29" t="s">
        <v>289</v>
      </c>
      <c r="F142" s="29" t="s">
        <v>296</v>
      </c>
    </row>
    <row r="143" spans="1:6" customFormat="1" hidden="1" x14ac:dyDescent="0.25">
      <c r="A143" s="282" t="s">
        <v>773</v>
      </c>
      <c r="B143" s="32" t="b">
        <f>'1.1.'!$L$9='1.1.'!$L$10+'1.1.'!$L$12</f>
        <v>1</v>
      </c>
      <c r="C143" s="30">
        <v>1</v>
      </c>
      <c r="D143" s="29" t="s">
        <v>540</v>
      </c>
      <c r="E143" s="29" t="s">
        <v>289</v>
      </c>
      <c r="F143" s="29" t="s">
        <v>297</v>
      </c>
    </row>
    <row r="144" spans="1:6" customFormat="1" hidden="1" x14ac:dyDescent="0.25">
      <c r="A144" s="282" t="s">
        <v>774</v>
      </c>
      <c r="B144" s="32" t="b">
        <f>'1.1.'!$E$10&gt;='1.1.'!$E$11</f>
        <v>1</v>
      </c>
      <c r="C144" s="30">
        <v>1</v>
      </c>
      <c r="D144" s="29" t="s">
        <v>540</v>
      </c>
      <c r="E144" s="29" t="s">
        <v>298</v>
      </c>
      <c r="F144" s="29" t="s">
        <v>290</v>
      </c>
    </row>
    <row r="145" spans="1:6" customFormat="1" hidden="1" x14ac:dyDescent="0.25">
      <c r="A145" s="282" t="s">
        <v>775</v>
      </c>
      <c r="B145" s="32" t="b">
        <f>'1.1.'!$F$10&gt;='1.1.'!$F$11</f>
        <v>1</v>
      </c>
      <c r="C145" s="30">
        <v>1</v>
      </c>
      <c r="D145" s="29" t="s">
        <v>540</v>
      </c>
      <c r="E145" s="29" t="s">
        <v>298</v>
      </c>
      <c r="F145" s="29" t="s">
        <v>291</v>
      </c>
    </row>
    <row r="146" spans="1:6" customFormat="1" hidden="1" x14ac:dyDescent="0.25">
      <c r="A146" s="282" t="s">
        <v>776</v>
      </c>
      <c r="B146" s="32" t="b">
        <f>'1.1.'!$G$10&gt;='1.1.'!$G$11</f>
        <v>1</v>
      </c>
      <c r="C146" s="30">
        <v>1</v>
      </c>
      <c r="D146" s="29" t="s">
        <v>540</v>
      </c>
      <c r="E146" s="29" t="s">
        <v>298</v>
      </c>
      <c r="F146" s="29" t="s">
        <v>292</v>
      </c>
    </row>
    <row r="147" spans="1:6" customFormat="1" hidden="1" x14ac:dyDescent="0.25">
      <c r="A147" s="282" t="s">
        <v>777</v>
      </c>
      <c r="B147" s="32" t="b">
        <f>'1.1.'!$H$10&gt;='1.1.'!$H$11</f>
        <v>1</v>
      </c>
      <c r="C147" s="30">
        <v>1</v>
      </c>
      <c r="D147" s="29" t="s">
        <v>540</v>
      </c>
      <c r="E147" s="29" t="s">
        <v>298</v>
      </c>
      <c r="F147" s="29" t="s">
        <v>293</v>
      </c>
    </row>
    <row r="148" spans="1:6" customFormat="1" hidden="1" x14ac:dyDescent="0.25">
      <c r="A148" s="282" t="s">
        <v>778</v>
      </c>
      <c r="B148" s="32" t="b">
        <f>'1.1.'!$I$10&gt;='1.1.'!$I$11</f>
        <v>1</v>
      </c>
      <c r="C148" s="30">
        <v>1</v>
      </c>
      <c r="D148" s="29" t="s">
        <v>540</v>
      </c>
      <c r="E148" s="29" t="s">
        <v>298</v>
      </c>
      <c r="F148" s="29" t="s">
        <v>294</v>
      </c>
    </row>
    <row r="149" spans="1:6" customFormat="1" hidden="1" x14ac:dyDescent="0.25">
      <c r="A149" s="282" t="s">
        <v>779</v>
      </c>
      <c r="B149" s="32" t="b">
        <f>'1.1.'!$J$10&gt;='1.1.'!$J$11</f>
        <v>1</v>
      </c>
      <c r="C149" s="30">
        <v>1</v>
      </c>
      <c r="D149" s="29" t="s">
        <v>540</v>
      </c>
      <c r="E149" s="29" t="s">
        <v>298</v>
      </c>
      <c r="F149" s="29" t="s">
        <v>295</v>
      </c>
    </row>
    <row r="150" spans="1:6" customFormat="1" hidden="1" x14ac:dyDescent="0.25">
      <c r="A150" s="282" t="s">
        <v>780</v>
      </c>
      <c r="B150" s="32" t="b">
        <f>'1.1.'!$K$10&gt;='1.1.'!$K$11</f>
        <v>1</v>
      </c>
      <c r="C150" s="30">
        <v>1</v>
      </c>
      <c r="D150" s="29" t="s">
        <v>540</v>
      </c>
      <c r="E150" s="29" t="s">
        <v>298</v>
      </c>
      <c r="F150" s="29" t="s">
        <v>296</v>
      </c>
    </row>
    <row r="151" spans="1:6" customFormat="1" hidden="1" x14ac:dyDescent="0.25">
      <c r="A151" s="282" t="s">
        <v>781</v>
      </c>
      <c r="B151" s="32" t="b">
        <f>'1.1.'!$E$10&gt;='1.1.'!$E$11</f>
        <v>1</v>
      </c>
      <c r="C151" s="30">
        <v>1</v>
      </c>
      <c r="D151" s="29" t="s">
        <v>540</v>
      </c>
      <c r="E151" s="29" t="s">
        <v>298</v>
      </c>
      <c r="F151" s="29" t="s">
        <v>297</v>
      </c>
    </row>
    <row r="152" spans="1:6" customFormat="1" hidden="1" x14ac:dyDescent="0.25">
      <c r="A152" s="282" t="s">
        <v>782</v>
      </c>
      <c r="B152" s="32" t="b">
        <f>'1.1.'!$E$10-'1.1.'!$F$10&gt;='1.1.'!$E$11-'1.1.'!$F$11</f>
        <v>1</v>
      </c>
      <c r="C152" s="30">
        <v>1</v>
      </c>
      <c r="D152" s="29" t="s">
        <v>540</v>
      </c>
      <c r="E152" s="29" t="s">
        <v>298</v>
      </c>
      <c r="F152" s="29" t="s">
        <v>310</v>
      </c>
    </row>
    <row r="153" spans="1:6" customFormat="1" hidden="1" x14ac:dyDescent="0.25">
      <c r="A153" s="282" t="s">
        <v>783</v>
      </c>
      <c r="B153" s="32" t="b">
        <f>'1.1.'!$G$10-'1.1.'!$H$10&gt;='1.1.'!$G$11-'1.1.'!$H$11</f>
        <v>1</v>
      </c>
      <c r="C153" s="30">
        <v>1</v>
      </c>
      <c r="D153" s="29" t="s">
        <v>540</v>
      </c>
      <c r="E153" s="29" t="s">
        <v>298</v>
      </c>
      <c r="F153" s="29" t="s">
        <v>311</v>
      </c>
    </row>
    <row r="154" spans="1:6" customFormat="1" hidden="1" x14ac:dyDescent="0.25">
      <c r="A154" s="282" t="s">
        <v>784</v>
      </c>
      <c r="B154" s="32" t="b">
        <f>'1.1.'!$I$10-'1.1.'!$J$10&gt;='1.1.'!$I$11-'1.1.'!$J$11</f>
        <v>1</v>
      </c>
      <c r="C154" s="30">
        <v>1</v>
      </c>
      <c r="D154" s="29" t="s">
        <v>540</v>
      </c>
      <c r="E154" s="29" t="s">
        <v>298</v>
      </c>
      <c r="F154" s="29" t="s">
        <v>312</v>
      </c>
    </row>
    <row r="155" spans="1:6" customFormat="1" hidden="1" x14ac:dyDescent="0.25">
      <c r="A155" s="282" t="s">
        <v>785</v>
      </c>
      <c r="B155" s="32" t="b">
        <f>'1.1.'!$K$10-'1.1.'!$L$10&gt;='1.1.'!$K$11-'1.1.'!$L$11</f>
        <v>1</v>
      </c>
      <c r="C155" s="30">
        <v>1</v>
      </c>
      <c r="D155" s="29" t="s">
        <v>540</v>
      </c>
      <c r="E155" s="29" t="s">
        <v>298</v>
      </c>
      <c r="F155" s="29" t="s">
        <v>313</v>
      </c>
    </row>
    <row r="156" spans="1:6" customFormat="1" hidden="1" x14ac:dyDescent="0.25">
      <c r="A156" s="282" t="s">
        <v>786</v>
      </c>
      <c r="B156" s="32" t="b">
        <f>'1.1.'!$E$9&gt;='1.1.'!$E$14</f>
        <v>1</v>
      </c>
      <c r="C156" s="30">
        <v>1</v>
      </c>
      <c r="D156" s="29" t="s">
        <v>540</v>
      </c>
      <c r="E156" s="29" t="s">
        <v>299</v>
      </c>
      <c r="F156" s="29" t="s">
        <v>290</v>
      </c>
    </row>
    <row r="157" spans="1:6" customFormat="1" hidden="1" x14ac:dyDescent="0.25">
      <c r="A157" s="282" t="s">
        <v>787</v>
      </c>
      <c r="B157" s="32" t="b">
        <f>'1.1.'!$F$9&gt;='1.1.'!$F$14</f>
        <v>1</v>
      </c>
      <c r="C157" s="30">
        <v>1</v>
      </c>
      <c r="D157" s="29" t="s">
        <v>540</v>
      </c>
      <c r="E157" s="29" t="s">
        <v>299</v>
      </c>
      <c r="F157" s="29" t="s">
        <v>291</v>
      </c>
    </row>
    <row r="158" spans="1:6" customFormat="1" hidden="1" x14ac:dyDescent="0.25">
      <c r="A158" s="282" t="s">
        <v>788</v>
      </c>
      <c r="B158" s="32" t="b">
        <f>'1.1.'!$G$9&gt;='1.1.'!$G$14</f>
        <v>1</v>
      </c>
      <c r="C158" s="30">
        <v>1</v>
      </c>
      <c r="D158" s="29" t="s">
        <v>540</v>
      </c>
      <c r="E158" s="29" t="s">
        <v>299</v>
      </c>
      <c r="F158" s="29" t="s">
        <v>292</v>
      </c>
    </row>
    <row r="159" spans="1:6" customFormat="1" hidden="1" x14ac:dyDescent="0.25">
      <c r="A159" s="282" t="s">
        <v>789</v>
      </c>
      <c r="B159" s="32" t="b">
        <f>'1.1.'!$H$9&gt;='1.1.'!$H$14</f>
        <v>1</v>
      </c>
      <c r="C159" s="30">
        <v>1</v>
      </c>
      <c r="D159" s="29" t="s">
        <v>540</v>
      </c>
      <c r="E159" s="29" t="s">
        <v>299</v>
      </c>
      <c r="F159" s="29" t="s">
        <v>293</v>
      </c>
    </row>
    <row r="160" spans="1:6" customFormat="1" hidden="1" x14ac:dyDescent="0.25">
      <c r="A160" s="282" t="s">
        <v>790</v>
      </c>
      <c r="B160" s="32" t="b">
        <f>'1.1.'!$I$9&gt;='1.1.'!$I$14</f>
        <v>1</v>
      </c>
      <c r="C160" s="30">
        <v>1</v>
      </c>
      <c r="D160" s="29" t="s">
        <v>540</v>
      </c>
      <c r="E160" s="29" t="s">
        <v>299</v>
      </c>
      <c r="F160" s="29" t="s">
        <v>294</v>
      </c>
    </row>
    <row r="161" spans="1:6" customFormat="1" hidden="1" x14ac:dyDescent="0.25">
      <c r="A161" s="282" t="s">
        <v>791</v>
      </c>
      <c r="B161" s="32" t="b">
        <f>'1.1.'!$J$9&gt;='1.1.'!$J$14</f>
        <v>1</v>
      </c>
      <c r="C161" s="30">
        <v>1</v>
      </c>
      <c r="D161" s="29" t="s">
        <v>540</v>
      </c>
      <c r="E161" s="29" t="s">
        <v>299</v>
      </c>
      <c r="F161" s="29" t="s">
        <v>295</v>
      </c>
    </row>
    <row r="162" spans="1:6" customFormat="1" hidden="1" x14ac:dyDescent="0.25">
      <c r="A162" s="282" t="s">
        <v>792</v>
      </c>
      <c r="B162" s="32" t="b">
        <f>'1.1.'!$K$9&gt;='1.1.'!$K$14</f>
        <v>1</v>
      </c>
      <c r="C162" s="30">
        <v>1</v>
      </c>
      <c r="D162" s="29" t="s">
        <v>540</v>
      </c>
      <c r="E162" s="29" t="s">
        <v>299</v>
      </c>
      <c r="F162" s="29" t="s">
        <v>296</v>
      </c>
    </row>
    <row r="163" spans="1:6" customFormat="1" hidden="1" x14ac:dyDescent="0.25">
      <c r="A163" s="282" t="s">
        <v>793</v>
      </c>
      <c r="B163" s="32" t="b">
        <f>'1.1.'!$L$9&gt;='1.1.'!$L$14</f>
        <v>1</v>
      </c>
      <c r="C163" s="30">
        <v>1</v>
      </c>
      <c r="D163" s="29" t="s">
        <v>540</v>
      </c>
      <c r="E163" s="29" t="s">
        <v>299</v>
      </c>
      <c r="F163" s="29" t="s">
        <v>297</v>
      </c>
    </row>
    <row r="164" spans="1:6" customFormat="1" hidden="1" x14ac:dyDescent="0.25">
      <c r="A164" s="282" t="s">
        <v>794</v>
      </c>
      <c r="B164" s="32" t="b">
        <f>'1.1.'!$E$9-'1.1.'!$F$9&gt;='1.1.'!$E$14-'1.1.'!$F$14</f>
        <v>1</v>
      </c>
      <c r="C164" s="30">
        <v>1</v>
      </c>
      <c r="D164" s="29" t="s">
        <v>540</v>
      </c>
      <c r="E164" s="29" t="s">
        <v>299</v>
      </c>
      <c r="F164" s="29" t="s">
        <v>310</v>
      </c>
    </row>
    <row r="165" spans="1:6" customFormat="1" hidden="1" x14ac:dyDescent="0.25">
      <c r="A165" s="282" t="s">
        <v>795</v>
      </c>
      <c r="B165" s="32" t="b">
        <f>'1.1.'!$G$9-'1.1.'!$H$9&gt;='1.1.'!$G$14-'1.1.'!$H$14</f>
        <v>1</v>
      </c>
      <c r="C165" s="30">
        <v>1</v>
      </c>
      <c r="D165" s="29" t="s">
        <v>540</v>
      </c>
      <c r="E165" s="29" t="s">
        <v>299</v>
      </c>
      <c r="F165" s="29" t="s">
        <v>311</v>
      </c>
    </row>
    <row r="166" spans="1:6" customFormat="1" hidden="1" x14ac:dyDescent="0.25">
      <c r="A166" s="282" t="s">
        <v>796</v>
      </c>
      <c r="B166" s="32" t="b">
        <f>'1.1.'!$I$9-'1.1.'!$J$9&gt;='1.1.'!$I$14-'1.1.'!$J$14</f>
        <v>1</v>
      </c>
      <c r="C166" s="30">
        <v>1</v>
      </c>
      <c r="D166" s="29" t="s">
        <v>540</v>
      </c>
      <c r="E166" s="29" t="s">
        <v>299</v>
      </c>
      <c r="F166" s="29" t="s">
        <v>312</v>
      </c>
    </row>
    <row r="167" spans="1:6" customFormat="1" hidden="1" x14ac:dyDescent="0.25">
      <c r="A167" s="282" t="s">
        <v>797</v>
      </c>
      <c r="B167" s="32" t="b">
        <f>'1.1.'!$K$9-'1.1.'!$L$9&gt;='1.1.'!$K$14-'1.1.'!$L$14</f>
        <v>1</v>
      </c>
      <c r="C167" s="30">
        <v>1</v>
      </c>
      <c r="D167" s="29" t="s">
        <v>540</v>
      </c>
      <c r="E167" s="29" t="s">
        <v>299</v>
      </c>
      <c r="F167" s="29" t="s">
        <v>313</v>
      </c>
    </row>
    <row r="168" spans="1:6" customFormat="1" hidden="1" x14ac:dyDescent="0.25">
      <c r="A168" s="282" t="s">
        <v>798</v>
      </c>
      <c r="B168" s="32" t="b">
        <f>'1.1.'!$E$14&gt;='1.1.'!$E$15</f>
        <v>1</v>
      </c>
      <c r="C168" s="30">
        <v>1</v>
      </c>
      <c r="D168" s="29" t="s">
        <v>540</v>
      </c>
      <c r="E168" s="29" t="s">
        <v>309</v>
      </c>
      <c r="F168" s="29" t="s">
        <v>290</v>
      </c>
    </row>
    <row r="169" spans="1:6" customFormat="1" hidden="1" x14ac:dyDescent="0.25">
      <c r="A169" s="282" t="s">
        <v>799</v>
      </c>
      <c r="B169" s="32" t="b">
        <f>'1.1.'!$F$14&gt;='1.1.'!$F$15</f>
        <v>1</v>
      </c>
      <c r="C169" s="30">
        <v>1</v>
      </c>
      <c r="D169" s="29" t="s">
        <v>540</v>
      </c>
      <c r="E169" s="29" t="s">
        <v>309</v>
      </c>
      <c r="F169" s="29" t="s">
        <v>291</v>
      </c>
    </row>
    <row r="170" spans="1:6" customFormat="1" hidden="1" x14ac:dyDescent="0.25">
      <c r="A170" s="282" t="s">
        <v>800</v>
      </c>
      <c r="B170" s="32" t="b">
        <f>'1.1.'!$G$14&gt;='1.1.'!$G$15</f>
        <v>1</v>
      </c>
      <c r="C170" s="30">
        <v>1</v>
      </c>
      <c r="D170" s="29" t="s">
        <v>540</v>
      </c>
      <c r="E170" s="29" t="s">
        <v>309</v>
      </c>
      <c r="F170" s="29" t="s">
        <v>292</v>
      </c>
    </row>
    <row r="171" spans="1:6" customFormat="1" hidden="1" x14ac:dyDescent="0.25">
      <c r="A171" s="282" t="s">
        <v>801</v>
      </c>
      <c r="B171" s="32" t="b">
        <f>'1.1.'!$H$14&gt;='1.1.'!$H$15</f>
        <v>1</v>
      </c>
      <c r="C171" s="30">
        <v>1</v>
      </c>
      <c r="D171" s="29" t="s">
        <v>540</v>
      </c>
      <c r="E171" s="29" t="s">
        <v>309</v>
      </c>
      <c r="F171" s="29" t="s">
        <v>293</v>
      </c>
    </row>
    <row r="172" spans="1:6" customFormat="1" hidden="1" x14ac:dyDescent="0.25">
      <c r="A172" s="282" t="s">
        <v>802</v>
      </c>
      <c r="B172" s="32" t="b">
        <f>'1.1.'!$I$14&gt;='1.1.'!$I$15</f>
        <v>1</v>
      </c>
      <c r="C172" s="30">
        <v>1</v>
      </c>
      <c r="D172" s="29" t="s">
        <v>540</v>
      </c>
      <c r="E172" s="29" t="s">
        <v>309</v>
      </c>
      <c r="F172" s="29" t="s">
        <v>294</v>
      </c>
    </row>
    <row r="173" spans="1:6" customFormat="1" hidden="1" x14ac:dyDescent="0.25">
      <c r="A173" s="282" t="s">
        <v>803</v>
      </c>
      <c r="B173" s="32" t="b">
        <f>'1.1.'!$J$14&gt;='1.1.'!$J$15</f>
        <v>1</v>
      </c>
      <c r="C173" s="30">
        <v>1</v>
      </c>
      <c r="D173" s="29" t="s">
        <v>540</v>
      </c>
      <c r="E173" s="29" t="s">
        <v>309</v>
      </c>
      <c r="F173" s="29" t="s">
        <v>295</v>
      </c>
    </row>
    <row r="174" spans="1:6" customFormat="1" hidden="1" x14ac:dyDescent="0.25">
      <c r="A174" s="282" t="s">
        <v>804</v>
      </c>
      <c r="B174" s="32" t="b">
        <f>'1.1.'!$K$14&gt;='1.1.'!$K$15</f>
        <v>1</v>
      </c>
      <c r="C174" s="30">
        <v>1</v>
      </c>
      <c r="D174" s="29" t="s">
        <v>540</v>
      </c>
      <c r="E174" s="29" t="s">
        <v>309</v>
      </c>
      <c r="F174" s="29" t="s">
        <v>296</v>
      </c>
    </row>
    <row r="175" spans="1:6" customFormat="1" hidden="1" x14ac:dyDescent="0.25">
      <c r="A175" s="282" t="s">
        <v>805</v>
      </c>
      <c r="B175" s="32" t="b">
        <f>'1.1.'!$L$14&gt;='1.1.'!$L$15</f>
        <v>1</v>
      </c>
      <c r="C175" s="30">
        <v>1</v>
      </c>
      <c r="D175" s="29" t="s">
        <v>540</v>
      </c>
      <c r="E175" s="29" t="s">
        <v>309</v>
      </c>
      <c r="F175" s="29" t="s">
        <v>297</v>
      </c>
    </row>
    <row r="176" spans="1:6" customFormat="1" hidden="1" x14ac:dyDescent="0.25">
      <c r="A176" s="282" t="s">
        <v>806</v>
      </c>
      <c r="B176" s="32" t="b">
        <f>'1.1.'!$E$14-'1.1.'!$F$14&gt;='1.1.'!$E$15-'1.1.'!$F$15</f>
        <v>1</v>
      </c>
      <c r="C176" s="30">
        <v>1</v>
      </c>
      <c r="D176" s="29" t="s">
        <v>540</v>
      </c>
      <c r="E176" s="29" t="s">
        <v>309</v>
      </c>
      <c r="F176" s="29" t="s">
        <v>310</v>
      </c>
    </row>
    <row r="177" spans="1:6" customFormat="1" hidden="1" x14ac:dyDescent="0.25">
      <c r="A177" s="282" t="s">
        <v>807</v>
      </c>
      <c r="B177" s="32" t="b">
        <f>'1.1.'!$G$14-'1.1.'!$H$14&gt;='1.1.'!$G$15-'1.1.'!$H$15</f>
        <v>1</v>
      </c>
      <c r="C177" s="30">
        <v>1</v>
      </c>
      <c r="D177" s="29" t="s">
        <v>540</v>
      </c>
      <c r="E177" s="29" t="s">
        <v>309</v>
      </c>
      <c r="F177" s="29" t="s">
        <v>311</v>
      </c>
    </row>
    <row r="178" spans="1:6" customFormat="1" hidden="1" x14ac:dyDescent="0.25">
      <c r="A178" s="282" t="s">
        <v>808</v>
      </c>
      <c r="B178" s="32" t="b">
        <f>'1.1.'!$I$14-'1.1.'!$J$14&gt;='1.1.'!$I$15-'1.1.'!$J$15</f>
        <v>1</v>
      </c>
      <c r="C178" s="30">
        <v>1</v>
      </c>
      <c r="D178" s="29" t="s">
        <v>540</v>
      </c>
      <c r="E178" s="29" t="s">
        <v>309</v>
      </c>
      <c r="F178" s="29" t="s">
        <v>312</v>
      </c>
    </row>
    <row r="179" spans="1:6" customFormat="1" hidden="1" x14ac:dyDescent="0.25">
      <c r="A179" s="282" t="s">
        <v>809</v>
      </c>
      <c r="B179" s="32" t="b">
        <f>'1.1.'!$K$14-'1.1.'!$L$14&gt;='1.1.'!$K$15-'1.1.'!$L$15</f>
        <v>1</v>
      </c>
      <c r="C179" s="30">
        <v>1</v>
      </c>
      <c r="D179" s="29" t="s">
        <v>540</v>
      </c>
      <c r="E179" s="29" t="s">
        <v>309</v>
      </c>
      <c r="F179" s="29" t="s">
        <v>313</v>
      </c>
    </row>
    <row r="180" spans="1:6" customFormat="1" hidden="1" x14ac:dyDescent="0.25">
      <c r="A180" s="282" t="s">
        <v>810</v>
      </c>
      <c r="B180" s="32" t="b">
        <f>'1.1.'!$E$9&gt;='1.1.'!$E$16</f>
        <v>1</v>
      </c>
      <c r="C180" s="30">
        <v>1</v>
      </c>
      <c r="D180" s="29" t="s">
        <v>540</v>
      </c>
      <c r="E180" s="29" t="s">
        <v>300</v>
      </c>
      <c r="F180" s="29" t="s">
        <v>290</v>
      </c>
    </row>
    <row r="181" spans="1:6" customFormat="1" hidden="1" x14ac:dyDescent="0.25">
      <c r="A181" s="282" t="s">
        <v>811</v>
      </c>
      <c r="B181" s="32" t="b">
        <f>'1.1.'!$F$9&gt;='1.1.'!$F$16</f>
        <v>1</v>
      </c>
      <c r="C181" s="30">
        <v>1</v>
      </c>
      <c r="D181" s="29" t="s">
        <v>540</v>
      </c>
      <c r="E181" s="29" t="s">
        <v>300</v>
      </c>
      <c r="F181" s="29" t="s">
        <v>291</v>
      </c>
    </row>
    <row r="182" spans="1:6" customFormat="1" hidden="1" x14ac:dyDescent="0.25">
      <c r="A182" s="282" t="s">
        <v>812</v>
      </c>
      <c r="B182" s="32" t="b">
        <f>'1.1.'!$G$9&gt;='1.1.'!$G$16</f>
        <v>1</v>
      </c>
      <c r="C182" s="30">
        <v>1</v>
      </c>
      <c r="D182" s="29" t="s">
        <v>540</v>
      </c>
      <c r="E182" s="29" t="s">
        <v>300</v>
      </c>
      <c r="F182" s="29" t="s">
        <v>292</v>
      </c>
    </row>
    <row r="183" spans="1:6" customFormat="1" hidden="1" x14ac:dyDescent="0.25">
      <c r="A183" s="282" t="s">
        <v>813</v>
      </c>
      <c r="B183" s="32" t="b">
        <f>'1.1.'!$H$9&gt;='1.1.'!$H$16</f>
        <v>1</v>
      </c>
      <c r="C183" s="30">
        <v>1</v>
      </c>
      <c r="D183" s="29" t="s">
        <v>540</v>
      </c>
      <c r="E183" s="29" t="s">
        <v>300</v>
      </c>
      <c r="F183" s="29" t="s">
        <v>293</v>
      </c>
    </row>
    <row r="184" spans="1:6" customFormat="1" hidden="1" x14ac:dyDescent="0.25">
      <c r="A184" s="282" t="s">
        <v>814</v>
      </c>
      <c r="B184" s="32" t="b">
        <f>'1.1.'!$I$9&gt;='1.1.'!$I$16</f>
        <v>1</v>
      </c>
      <c r="C184" s="30">
        <v>1</v>
      </c>
      <c r="D184" s="29" t="s">
        <v>540</v>
      </c>
      <c r="E184" s="29" t="s">
        <v>300</v>
      </c>
      <c r="F184" s="29" t="s">
        <v>294</v>
      </c>
    </row>
    <row r="185" spans="1:6" customFormat="1" hidden="1" x14ac:dyDescent="0.25">
      <c r="A185" s="282" t="s">
        <v>815</v>
      </c>
      <c r="B185" s="32" t="b">
        <f>'1.1.'!$J$9&gt;='1.1.'!$J$16</f>
        <v>1</v>
      </c>
      <c r="C185" s="30">
        <v>1</v>
      </c>
      <c r="D185" s="29" t="s">
        <v>540</v>
      </c>
      <c r="E185" s="29" t="s">
        <v>300</v>
      </c>
      <c r="F185" s="29" t="s">
        <v>295</v>
      </c>
    </row>
    <row r="186" spans="1:6" customFormat="1" hidden="1" x14ac:dyDescent="0.25">
      <c r="A186" s="282" t="s">
        <v>816</v>
      </c>
      <c r="B186" s="32" t="b">
        <f>'1.1.'!$K$9&gt;='1.1.'!$K$16</f>
        <v>1</v>
      </c>
      <c r="C186" s="30">
        <v>1</v>
      </c>
      <c r="D186" s="29" t="s">
        <v>540</v>
      </c>
      <c r="E186" s="29" t="s">
        <v>300</v>
      </c>
      <c r="F186" s="29" t="s">
        <v>296</v>
      </c>
    </row>
    <row r="187" spans="1:6" customFormat="1" hidden="1" x14ac:dyDescent="0.25">
      <c r="A187" s="282" t="s">
        <v>817</v>
      </c>
      <c r="B187" s="32" t="b">
        <f>'1.1.'!$L$9&gt;='1.1.'!$L$16</f>
        <v>1</v>
      </c>
      <c r="C187" s="30">
        <v>1</v>
      </c>
      <c r="D187" s="29" t="s">
        <v>540</v>
      </c>
      <c r="E187" s="29" t="s">
        <v>300</v>
      </c>
      <c r="F187" s="29" t="s">
        <v>297</v>
      </c>
    </row>
    <row r="188" spans="1:6" customFormat="1" hidden="1" x14ac:dyDescent="0.25">
      <c r="A188" s="282" t="s">
        <v>818</v>
      </c>
      <c r="B188" s="32" t="b">
        <f>'1.1.'!$E$9-'1.1.'!$F$9&gt;='1.1.'!$E$16-'1.1.'!$F$16</f>
        <v>1</v>
      </c>
      <c r="C188" s="30">
        <v>1</v>
      </c>
      <c r="D188" s="29" t="s">
        <v>540</v>
      </c>
      <c r="E188" s="29" t="s">
        <v>300</v>
      </c>
      <c r="F188" s="29" t="s">
        <v>310</v>
      </c>
    </row>
    <row r="189" spans="1:6" customFormat="1" hidden="1" x14ac:dyDescent="0.25">
      <c r="A189" s="282" t="s">
        <v>819</v>
      </c>
      <c r="B189" s="32" t="b">
        <f>'1.1.'!$G$9-'1.1.'!$H$9&gt;='1.1.'!$G$16-'1.1.'!$H$16</f>
        <v>1</v>
      </c>
      <c r="C189" s="30">
        <v>1</v>
      </c>
      <c r="D189" s="29" t="s">
        <v>540</v>
      </c>
      <c r="E189" s="29" t="s">
        <v>300</v>
      </c>
      <c r="F189" s="29" t="s">
        <v>311</v>
      </c>
    </row>
    <row r="190" spans="1:6" customFormat="1" hidden="1" x14ac:dyDescent="0.25">
      <c r="A190" s="282" t="s">
        <v>820</v>
      </c>
      <c r="B190" s="32" t="b">
        <f>'1.1.'!$I$9-'1.1.'!$J$9&gt;='1.1.'!$I$16-'1.1.'!$J$16</f>
        <v>1</v>
      </c>
      <c r="C190" s="30">
        <v>1</v>
      </c>
      <c r="D190" s="29" t="s">
        <v>540</v>
      </c>
      <c r="E190" s="29" t="s">
        <v>300</v>
      </c>
      <c r="F190" s="29" t="s">
        <v>312</v>
      </c>
    </row>
    <row r="191" spans="1:6" customFormat="1" hidden="1" x14ac:dyDescent="0.25">
      <c r="A191" s="282" t="s">
        <v>821</v>
      </c>
      <c r="B191" s="32" t="b">
        <f>'1.1.'!$K$9-'1.1.'!$L$9&gt;='1.1.'!$K$16-'1.1.'!$L$16</f>
        <v>1</v>
      </c>
      <c r="C191" s="30">
        <v>1</v>
      </c>
      <c r="D191" s="29" t="s">
        <v>540</v>
      </c>
      <c r="E191" s="29" t="s">
        <v>300</v>
      </c>
      <c r="F191" s="29" t="s">
        <v>313</v>
      </c>
    </row>
    <row r="192" spans="1:6" customFormat="1" hidden="1" x14ac:dyDescent="0.25">
      <c r="A192" s="282" t="s">
        <v>822</v>
      </c>
      <c r="B192" s="32" t="b">
        <f>'1.1.'!$E$9&gt;='1.1.'!$E$17</f>
        <v>1</v>
      </c>
      <c r="C192" s="30">
        <v>1</v>
      </c>
      <c r="D192" s="29" t="s">
        <v>540</v>
      </c>
      <c r="E192" s="29" t="s">
        <v>301</v>
      </c>
      <c r="F192" s="29" t="s">
        <v>290</v>
      </c>
    </row>
    <row r="193" spans="1:6" customFormat="1" hidden="1" x14ac:dyDescent="0.25">
      <c r="A193" s="282" t="s">
        <v>823</v>
      </c>
      <c r="B193" s="32" t="b">
        <f>'1.1.'!$F$9&gt;='1.1.'!$F$17</f>
        <v>1</v>
      </c>
      <c r="C193" s="30">
        <v>1</v>
      </c>
      <c r="D193" s="29" t="s">
        <v>540</v>
      </c>
      <c r="E193" s="29" t="s">
        <v>301</v>
      </c>
      <c r="F193" s="29" t="s">
        <v>291</v>
      </c>
    </row>
    <row r="194" spans="1:6" customFormat="1" hidden="1" x14ac:dyDescent="0.25">
      <c r="A194" s="282" t="s">
        <v>824</v>
      </c>
      <c r="B194" s="32" t="b">
        <f>'1.1.'!$G$9&gt;='1.1.'!$G$17</f>
        <v>1</v>
      </c>
      <c r="C194" s="30">
        <v>1</v>
      </c>
      <c r="D194" s="29" t="s">
        <v>540</v>
      </c>
      <c r="E194" s="29" t="s">
        <v>301</v>
      </c>
      <c r="F194" s="29" t="s">
        <v>292</v>
      </c>
    </row>
    <row r="195" spans="1:6" customFormat="1" hidden="1" x14ac:dyDescent="0.25">
      <c r="A195" s="282" t="s">
        <v>825</v>
      </c>
      <c r="B195" s="32" t="b">
        <f>'1.1.'!$H$9&gt;='1.1.'!$H$17</f>
        <v>1</v>
      </c>
      <c r="C195" s="30">
        <v>1</v>
      </c>
      <c r="D195" s="29" t="s">
        <v>540</v>
      </c>
      <c r="E195" s="29" t="s">
        <v>301</v>
      </c>
      <c r="F195" s="29" t="s">
        <v>293</v>
      </c>
    </row>
    <row r="196" spans="1:6" customFormat="1" hidden="1" x14ac:dyDescent="0.25">
      <c r="A196" s="282" t="s">
        <v>826</v>
      </c>
      <c r="B196" s="32" t="b">
        <f>'1.1.'!$I$9&gt;='1.1.'!$I$17</f>
        <v>1</v>
      </c>
      <c r="C196" s="30">
        <v>1</v>
      </c>
      <c r="D196" s="29" t="s">
        <v>540</v>
      </c>
      <c r="E196" s="29" t="s">
        <v>301</v>
      </c>
      <c r="F196" s="29" t="s">
        <v>294</v>
      </c>
    </row>
    <row r="197" spans="1:6" customFormat="1" hidden="1" x14ac:dyDescent="0.25">
      <c r="A197" s="282" t="s">
        <v>827</v>
      </c>
      <c r="B197" s="32" t="b">
        <f>'1.1.'!$J$9&gt;='1.1.'!$J$17</f>
        <v>1</v>
      </c>
      <c r="C197" s="30">
        <v>1</v>
      </c>
      <c r="D197" s="29" t="s">
        <v>540</v>
      </c>
      <c r="E197" s="29" t="s">
        <v>301</v>
      </c>
      <c r="F197" s="29" t="s">
        <v>295</v>
      </c>
    </row>
    <row r="198" spans="1:6" customFormat="1" hidden="1" x14ac:dyDescent="0.25">
      <c r="A198" s="282" t="s">
        <v>828</v>
      </c>
      <c r="B198" s="32" t="b">
        <f>'1.1.'!$K$9&gt;='1.1.'!$K$17</f>
        <v>1</v>
      </c>
      <c r="C198" s="30">
        <v>1</v>
      </c>
      <c r="D198" s="29" t="s">
        <v>540</v>
      </c>
      <c r="E198" s="29" t="s">
        <v>301</v>
      </c>
      <c r="F198" s="29" t="s">
        <v>296</v>
      </c>
    </row>
    <row r="199" spans="1:6" customFormat="1" hidden="1" x14ac:dyDescent="0.25">
      <c r="A199" s="282" t="s">
        <v>829</v>
      </c>
      <c r="B199" s="32" t="b">
        <f>'1.1.'!$L$9&gt;='1.1.'!$L$17</f>
        <v>1</v>
      </c>
      <c r="C199" s="30">
        <v>1</v>
      </c>
      <c r="D199" s="29" t="s">
        <v>540</v>
      </c>
      <c r="E199" s="29" t="s">
        <v>301</v>
      </c>
      <c r="F199" s="29" t="s">
        <v>297</v>
      </c>
    </row>
    <row r="200" spans="1:6" customFormat="1" hidden="1" x14ac:dyDescent="0.25">
      <c r="A200" s="282" t="s">
        <v>830</v>
      </c>
      <c r="B200" s="32" t="b">
        <f>'1.1.'!$E$9-'1.1.'!$F$9&gt;='1.1.'!$E$17-'1.1.'!$F$17</f>
        <v>1</v>
      </c>
      <c r="C200" s="30">
        <v>1</v>
      </c>
      <c r="D200" s="29" t="s">
        <v>540</v>
      </c>
      <c r="E200" s="29" t="s">
        <v>301</v>
      </c>
      <c r="F200" s="29" t="s">
        <v>310</v>
      </c>
    </row>
    <row r="201" spans="1:6" customFormat="1" hidden="1" x14ac:dyDescent="0.25">
      <c r="A201" s="282" t="s">
        <v>831</v>
      </c>
      <c r="B201" s="32" t="b">
        <f>'1.1.'!$G$9-'1.1.'!$H$9&gt;='1.1.'!$G$17-'1.1.'!$H$17</f>
        <v>1</v>
      </c>
      <c r="C201" s="30">
        <v>1</v>
      </c>
      <c r="D201" s="29" t="s">
        <v>540</v>
      </c>
      <c r="E201" s="29" t="s">
        <v>301</v>
      </c>
      <c r="F201" s="29" t="s">
        <v>311</v>
      </c>
    </row>
    <row r="202" spans="1:6" customFormat="1" hidden="1" x14ac:dyDescent="0.25">
      <c r="A202" s="282" t="s">
        <v>832</v>
      </c>
      <c r="B202" s="32" t="b">
        <f>'1.1.'!$I$9-'1.1.'!$J$9&gt;='1.1.'!$I$17-'1.1.'!$J$17</f>
        <v>1</v>
      </c>
      <c r="C202" s="30">
        <v>1</v>
      </c>
      <c r="D202" s="29" t="s">
        <v>540</v>
      </c>
      <c r="E202" s="29" t="s">
        <v>301</v>
      </c>
      <c r="F202" s="29" t="s">
        <v>312</v>
      </c>
    </row>
    <row r="203" spans="1:6" customFormat="1" hidden="1" x14ac:dyDescent="0.25">
      <c r="A203" s="282" t="s">
        <v>833</v>
      </c>
      <c r="B203" s="32" t="b">
        <f>'1.1.'!$K$9-'1.1.'!$L$9&gt;='1.1.'!$K$17-'1.1.'!$L$17</f>
        <v>1</v>
      </c>
      <c r="C203" s="30">
        <v>1</v>
      </c>
      <c r="D203" s="29" t="s">
        <v>540</v>
      </c>
      <c r="E203" s="29" t="s">
        <v>301</v>
      </c>
      <c r="F203" s="29" t="s">
        <v>313</v>
      </c>
    </row>
    <row r="204" spans="1:6" customFormat="1" hidden="1" x14ac:dyDescent="0.25">
      <c r="A204" s="282" t="s">
        <v>834</v>
      </c>
      <c r="B204" s="32" t="b">
        <f>'1.1.'!$E$9&gt;='1.1.'!$E$18</f>
        <v>1</v>
      </c>
      <c r="C204" s="30">
        <v>1</v>
      </c>
      <c r="D204" s="29" t="s">
        <v>540</v>
      </c>
      <c r="E204" s="29" t="s">
        <v>302</v>
      </c>
      <c r="F204" s="29" t="s">
        <v>290</v>
      </c>
    </row>
    <row r="205" spans="1:6" customFormat="1" hidden="1" x14ac:dyDescent="0.25">
      <c r="A205" s="282" t="s">
        <v>835</v>
      </c>
      <c r="B205" s="32" t="b">
        <f>'1.1.'!$F$9&gt;='1.1.'!$F$18</f>
        <v>1</v>
      </c>
      <c r="C205" s="30">
        <v>1</v>
      </c>
      <c r="D205" s="29" t="s">
        <v>540</v>
      </c>
      <c r="E205" s="29" t="s">
        <v>302</v>
      </c>
      <c r="F205" s="29" t="s">
        <v>291</v>
      </c>
    </row>
    <row r="206" spans="1:6" customFormat="1" hidden="1" x14ac:dyDescent="0.25">
      <c r="A206" s="282" t="s">
        <v>836</v>
      </c>
      <c r="B206" s="32" t="b">
        <f>'1.1.'!$G$9&gt;='1.1.'!$G$18</f>
        <v>1</v>
      </c>
      <c r="C206" s="30">
        <v>1</v>
      </c>
      <c r="D206" s="29" t="s">
        <v>540</v>
      </c>
      <c r="E206" s="29" t="s">
        <v>302</v>
      </c>
      <c r="F206" s="29" t="s">
        <v>292</v>
      </c>
    </row>
    <row r="207" spans="1:6" customFormat="1" hidden="1" x14ac:dyDescent="0.25">
      <c r="A207" s="282" t="s">
        <v>837</v>
      </c>
      <c r="B207" s="32" t="b">
        <f>'1.1.'!$H$9&gt;='1.1.'!$H$18</f>
        <v>1</v>
      </c>
      <c r="C207" s="30">
        <v>1</v>
      </c>
      <c r="D207" s="29" t="s">
        <v>540</v>
      </c>
      <c r="E207" s="29" t="s">
        <v>302</v>
      </c>
      <c r="F207" s="29" t="s">
        <v>293</v>
      </c>
    </row>
    <row r="208" spans="1:6" customFormat="1" hidden="1" x14ac:dyDescent="0.25">
      <c r="A208" s="282" t="s">
        <v>838</v>
      </c>
      <c r="B208" s="32" t="b">
        <f>'1.1.'!$I$9&gt;='1.1.'!$I$18</f>
        <v>1</v>
      </c>
      <c r="C208" s="30">
        <v>1</v>
      </c>
      <c r="D208" s="29" t="s">
        <v>540</v>
      </c>
      <c r="E208" s="29" t="s">
        <v>302</v>
      </c>
      <c r="F208" s="29" t="s">
        <v>294</v>
      </c>
    </row>
    <row r="209" spans="1:6" customFormat="1" hidden="1" x14ac:dyDescent="0.25">
      <c r="A209" s="282" t="s">
        <v>839</v>
      </c>
      <c r="B209" s="32" t="b">
        <f>'1.1.'!$J$9&gt;='1.1.'!$J$18</f>
        <v>1</v>
      </c>
      <c r="C209" s="30">
        <v>1</v>
      </c>
      <c r="D209" s="29" t="s">
        <v>540</v>
      </c>
      <c r="E209" s="29" t="s">
        <v>302</v>
      </c>
      <c r="F209" s="29" t="s">
        <v>295</v>
      </c>
    </row>
    <row r="210" spans="1:6" customFormat="1" hidden="1" x14ac:dyDescent="0.25">
      <c r="A210" s="282" t="s">
        <v>840</v>
      </c>
      <c r="B210" s="32" t="b">
        <f>'1.1.'!$K$9&gt;='1.1.'!$K$18</f>
        <v>1</v>
      </c>
      <c r="C210" s="30">
        <v>1</v>
      </c>
      <c r="D210" s="29" t="s">
        <v>540</v>
      </c>
      <c r="E210" s="29" t="s">
        <v>302</v>
      </c>
      <c r="F210" s="29" t="s">
        <v>296</v>
      </c>
    </row>
    <row r="211" spans="1:6" customFormat="1" hidden="1" x14ac:dyDescent="0.25">
      <c r="A211" s="282" t="s">
        <v>841</v>
      </c>
      <c r="B211" s="32" t="b">
        <f>'1.1.'!$L$9&gt;='1.1.'!$L$18</f>
        <v>1</v>
      </c>
      <c r="C211" s="30">
        <v>1</v>
      </c>
      <c r="D211" s="29" t="s">
        <v>540</v>
      </c>
      <c r="E211" s="29" t="s">
        <v>302</v>
      </c>
      <c r="F211" s="29" t="s">
        <v>297</v>
      </c>
    </row>
    <row r="212" spans="1:6" customFormat="1" hidden="1" x14ac:dyDescent="0.25">
      <c r="A212" s="282" t="s">
        <v>842</v>
      </c>
      <c r="B212" s="32" t="b">
        <f>'1.1.'!$E$9-'1.1.'!$F$9&gt;='1.1.'!$E$18-'1.1.'!$F$18</f>
        <v>1</v>
      </c>
      <c r="C212" s="30">
        <v>1</v>
      </c>
      <c r="D212" s="29" t="s">
        <v>540</v>
      </c>
      <c r="E212" s="29" t="s">
        <v>302</v>
      </c>
      <c r="F212" s="29" t="s">
        <v>310</v>
      </c>
    </row>
    <row r="213" spans="1:6" customFormat="1" hidden="1" x14ac:dyDescent="0.25">
      <c r="A213" s="282" t="s">
        <v>843</v>
      </c>
      <c r="B213" s="32" t="b">
        <f>'1.1.'!$G$9-'1.1.'!$H$9&gt;='1.1.'!$G$18-'1.1.'!$H$18</f>
        <v>1</v>
      </c>
      <c r="C213" s="30">
        <v>1</v>
      </c>
      <c r="D213" s="29" t="s">
        <v>540</v>
      </c>
      <c r="E213" s="29" t="s">
        <v>302</v>
      </c>
      <c r="F213" s="29" t="s">
        <v>311</v>
      </c>
    </row>
    <row r="214" spans="1:6" customFormat="1" hidden="1" x14ac:dyDescent="0.25">
      <c r="A214" s="282" t="s">
        <v>844</v>
      </c>
      <c r="B214" s="32" t="b">
        <f>'1.1.'!$I$9-'1.1.'!$J$9&gt;='1.1.'!$I$18-'1.1.'!$J$18</f>
        <v>1</v>
      </c>
      <c r="C214" s="30">
        <v>1</v>
      </c>
      <c r="D214" s="29" t="s">
        <v>540</v>
      </c>
      <c r="E214" s="29" t="s">
        <v>302</v>
      </c>
      <c r="F214" s="29" t="s">
        <v>312</v>
      </c>
    </row>
    <row r="215" spans="1:6" customFormat="1" hidden="1" x14ac:dyDescent="0.25">
      <c r="A215" s="282" t="s">
        <v>845</v>
      </c>
      <c r="B215" s="32" t="b">
        <f>'1.1.'!$K$9-'1.1.'!$L$9&gt;='1.1.'!$K$18-'1.1.'!$L$18</f>
        <v>1</v>
      </c>
      <c r="C215" s="30">
        <v>1</v>
      </c>
      <c r="D215" s="29" t="s">
        <v>540</v>
      </c>
      <c r="E215" s="29" t="s">
        <v>302</v>
      </c>
      <c r="F215" s="29" t="s">
        <v>313</v>
      </c>
    </row>
    <row r="216" spans="1:6" customFormat="1" hidden="1" x14ac:dyDescent="0.25">
      <c r="A216" s="282" t="s">
        <v>846</v>
      </c>
      <c r="B216" s="32" t="b">
        <f>'1.1.'!$E$9&gt;='1.1.'!$E$19</f>
        <v>1</v>
      </c>
      <c r="C216" s="30">
        <v>1</v>
      </c>
      <c r="D216" s="29" t="s">
        <v>540</v>
      </c>
      <c r="E216" s="29" t="s">
        <v>303</v>
      </c>
      <c r="F216" s="29" t="s">
        <v>290</v>
      </c>
    </row>
    <row r="217" spans="1:6" customFormat="1" hidden="1" x14ac:dyDescent="0.25">
      <c r="A217" s="282" t="s">
        <v>847</v>
      </c>
      <c r="B217" s="32" t="b">
        <f>'1.1.'!$F$9&gt;='1.1.'!$F$19</f>
        <v>1</v>
      </c>
      <c r="C217" s="30">
        <v>1</v>
      </c>
      <c r="D217" s="29" t="s">
        <v>540</v>
      </c>
      <c r="E217" s="29" t="s">
        <v>303</v>
      </c>
      <c r="F217" s="29" t="s">
        <v>291</v>
      </c>
    </row>
    <row r="218" spans="1:6" customFormat="1" hidden="1" x14ac:dyDescent="0.25">
      <c r="A218" s="282" t="s">
        <v>848</v>
      </c>
      <c r="B218" s="32" t="b">
        <f>'1.1.'!$G$9&gt;='1.1.'!$G$19</f>
        <v>1</v>
      </c>
      <c r="C218" s="30">
        <v>1</v>
      </c>
      <c r="D218" s="29" t="s">
        <v>540</v>
      </c>
      <c r="E218" s="29" t="s">
        <v>303</v>
      </c>
      <c r="F218" s="29" t="s">
        <v>292</v>
      </c>
    </row>
    <row r="219" spans="1:6" customFormat="1" hidden="1" x14ac:dyDescent="0.25">
      <c r="A219" s="282" t="s">
        <v>849</v>
      </c>
      <c r="B219" s="32" t="b">
        <f>'1.1.'!$H$9&gt;='1.1.'!$H$19</f>
        <v>1</v>
      </c>
      <c r="C219" s="30">
        <v>1</v>
      </c>
      <c r="D219" s="29" t="s">
        <v>540</v>
      </c>
      <c r="E219" s="29" t="s">
        <v>303</v>
      </c>
      <c r="F219" s="29" t="s">
        <v>293</v>
      </c>
    </row>
    <row r="220" spans="1:6" customFormat="1" hidden="1" x14ac:dyDescent="0.25">
      <c r="A220" s="282" t="s">
        <v>850</v>
      </c>
      <c r="B220" s="32" t="b">
        <f>'1.1.'!$I$9&gt;='1.1.'!$I$19</f>
        <v>1</v>
      </c>
      <c r="C220" s="30">
        <v>1</v>
      </c>
      <c r="D220" s="29" t="s">
        <v>540</v>
      </c>
      <c r="E220" s="29" t="s">
        <v>303</v>
      </c>
      <c r="F220" s="29" t="s">
        <v>294</v>
      </c>
    </row>
    <row r="221" spans="1:6" customFormat="1" hidden="1" x14ac:dyDescent="0.25">
      <c r="A221" s="282" t="s">
        <v>851</v>
      </c>
      <c r="B221" s="32" t="b">
        <f>'1.1.'!$J$9&gt;='1.1.'!$J$19</f>
        <v>1</v>
      </c>
      <c r="C221" s="30">
        <v>1</v>
      </c>
      <c r="D221" s="29" t="s">
        <v>540</v>
      </c>
      <c r="E221" s="29" t="s">
        <v>303</v>
      </c>
      <c r="F221" s="29" t="s">
        <v>295</v>
      </c>
    </row>
    <row r="222" spans="1:6" customFormat="1" hidden="1" x14ac:dyDescent="0.25">
      <c r="A222" s="282" t="s">
        <v>852</v>
      </c>
      <c r="B222" s="32" t="b">
        <f>'1.1.'!$K$9&gt;='1.1.'!$K$19</f>
        <v>1</v>
      </c>
      <c r="C222" s="30">
        <v>1</v>
      </c>
      <c r="D222" s="29" t="s">
        <v>540</v>
      </c>
      <c r="E222" s="29" t="s">
        <v>303</v>
      </c>
      <c r="F222" s="29" t="s">
        <v>296</v>
      </c>
    </row>
    <row r="223" spans="1:6" customFormat="1" hidden="1" x14ac:dyDescent="0.25">
      <c r="A223" s="282" t="s">
        <v>853</v>
      </c>
      <c r="B223" s="32" t="b">
        <f>'1.1.'!$L$9&gt;='1.1.'!$L$19</f>
        <v>1</v>
      </c>
      <c r="C223" s="30">
        <v>1</v>
      </c>
      <c r="D223" s="29" t="s">
        <v>540</v>
      </c>
      <c r="E223" s="29" t="s">
        <v>303</v>
      </c>
      <c r="F223" s="29" t="s">
        <v>297</v>
      </c>
    </row>
    <row r="224" spans="1:6" customFormat="1" hidden="1" x14ac:dyDescent="0.25">
      <c r="A224" s="282" t="s">
        <v>854</v>
      </c>
      <c r="B224" s="32" t="b">
        <f>'1.1.'!$E$9-'1.1.'!$F$9&gt;='1.1.'!$E$19-'1.1.'!$F$19</f>
        <v>1</v>
      </c>
      <c r="C224" s="30">
        <v>1</v>
      </c>
      <c r="D224" s="29" t="s">
        <v>540</v>
      </c>
      <c r="E224" s="29" t="s">
        <v>303</v>
      </c>
      <c r="F224" s="29" t="s">
        <v>310</v>
      </c>
    </row>
    <row r="225" spans="1:7" hidden="1" x14ac:dyDescent="0.25">
      <c r="A225" s="282" t="s">
        <v>855</v>
      </c>
      <c r="B225" s="32" t="b">
        <f>'1.1.'!$G$9-'1.1.'!$H$9&gt;='1.1.'!$G$19-'1.1.'!$H$19</f>
        <v>1</v>
      </c>
      <c r="C225" s="30">
        <v>1</v>
      </c>
      <c r="D225" s="29" t="s">
        <v>540</v>
      </c>
      <c r="E225" s="29" t="s">
        <v>303</v>
      </c>
      <c r="F225" s="29" t="s">
        <v>311</v>
      </c>
      <c r="G225"/>
    </row>
    <row r="226" spans="1:7" hidden="1" x14ac:dyDescent="0.25">
      <c r="A226" s="282" t="s">
        <v>856</v>
      </c>
      <c r="B226" s="32" t="b">
        <f>'1.1.'!$I$9-'1.1.'!$J$9&gt;='1.1.'!$I$19-'1.1.'!$J$19</f>
        <v>1</v>
      </c>
      <c r="C226" s="30">
        <v>1</v>
      </c>
      <c r="D226" s="29" t="s">
        <v>540</v>
      </c>
      <c r="E226" s="29" t="s">
        <v>303</v>
      </c>
      <c r="F226" s="29" t="s">
        <v>312</v>
      </c>
      <c r="G226"/>
    </row>
    <row r="227" spans="1:7" hidden="1" x14ac:dyDescent="0.25">
      <c r="A227" s="282" t="s">
        <v>857</v>
      </c>
      <c r="B227" s="32" t="b">
        <f>'1.1.'!$K$9-'1.1.'!$L$9&gt;='1.1.'!$K$19-'1.1.'!$L$19</f>
        <v>1</v>
      </c>
      <c r="C227" s="30">
        <v>1</v>
      </c>
      <c r="D227" s="29" t="s">
        <v>540</v>
      </c>
      <c r="E227" s="29" t="s">
        <v>303</v>
      </c>
      <c r="F227" s="29" t="s">
        <v>313</v>
      </c>
      <c r="G227"/>
    </row>
    <row r="228" spans="1:7" hidden="1" x14ac:dyDescent="0.25">
      <c r="A228" s="282" t="s">
        <v>858</v>
      </c>
      <c r="B228" s="32" t="b">
        <f>'1.1.'!$F$9&gt;='1.1.'!$F$20</f>
        <v>1</v>
      </c>
      <c r="C228" s="30">
        <v>1</v>
      </c>
      <c r="D228" s="29" t="s">
        <v>540</v>
      </c>
      <c r="E228" s="29" t="s">
        <v>304</v>
      </c>
      <c r="F228" s="29" t="s">
        <v>291</v>
      </c>
      <c r="G228"/>
    </row>
    <row r="229" spans="1:7" hidden="1" x14ac:dyDescent="0.25">
      <c r="A229" s="282" t="s">
        <v>859</v>
      </c>
      <c r="B229" s="32" t="b">
        <f>'1.1.'!$H$9&gt;='1.1.'!$H$20</f>
        <v>1</v>
      </c>
      <c r="C229" s="30">
        <v>1</v>
      </c>
      <c r="D229" s="29" t="s">
        <v>540</v>
      </c>
      <c r="E229" s="29" t="s">
        <v>304</v>
      </c>
      <c r="F229" s="29" t="s">
        <v>293</v>
      </c>
      <c r="G229"/>
    </row>
    <row r="230" spans="1:7" hidden="1" x14ac:dyDescent="0.25">
      <c r="A230" s="282" t="s">
        <v>860</v>
      </c>
      <c r="B230" s="32" t="b">
        <f>'1.1.'!$J$9&gt;='1.1.'!$J$20</f>
        <v>1</v>
      </c>
      <c r="C230" s="30">
        <v>1</v>
      </c>
      <c r="D230" s="29" t="s">
        <v>540</v>
      </c>
      <c r="E230" s="29" t="s">
        <v>304</v>
      </c>
      <c r="F230" s="29" t="s">
        <v>295</v>
      </c>
      <c r="G230"/>
    </row>
    <row r="231" spans="1:7" hidden="1" x14ac:dyDescent="0.25">
      <c r="A231" s="282" t="s">
        <v>861</v>
      </c>
      <c r="B231" s="32" t="b">
        <f>'1.1.'!$L$9&gt;='1.1.'!$L$20</f>
        <v>1</v>
      </c>
      <c r="C231" s="30">
        <v>1</v>
      </c>
      <c r="D231" s="29" t="s">
        <v>540</v>
      </c>
      <c r="E231" s="29" t="s">
        <v>304</v>
      </c>
      <c r="F231" s="29" t="s">
        <v>297</v>
      </c>
      <c r="G231"/>
    </row>
    <row r="232" spans="1:7" hidden="1" x14ac:dyDescent="0.25">
      <c r="A232" s="282" t="s">
        <v>862</v>
      </c>
      <c r="B232" s="32" t="b">
        <f>'1.1.'!$E$9&gt;='1.1.'!$E$21</f>
        <v>1</v>
      </c>
      <c r="C232" s="30">
        <v>1</v>
      </c>
      <c r="D232" s="29" t="s">
        <v>540</v>
      </c>
      <c r="E232" s="29" t="s">
        <v>305</v>
      </c>
      <c r="F232" s="29" t="s">
        <v>290</v>
      </c>
      <c r="G232" s="279" t="s">
        <v>308</v>
      </c>
    </row>
    <row r="233" spans="1:7" hidden="1" x14ac:dyDescent="0.25">
      <c r="A233" s="282" t="s">
        <v>863</v>
      </c>
      <c r="B233" s="32" t="b">
        <f>'1.1.'!$F$9&gt;='1.1.'!$F$21</f>
        <v>1</v>
      </c>
      <c r="C233" s="30">
        <v>1</v>
      </c>
      <c r="D233" s="29" t="s">
        <v>540</v>
      </c>
      <c r="E233" s="29" t="s">
        <v>305</v>
      </c>
      <c r="F233" s="29" t="s">
        <v>291</v>
      </c>
      <c r="G233" s="279" t="s">
        <v>308</v>
      </c>
    </row>
    <row r="234" spans="1:7" hidden="1" x14ac:dyDescent="0.25">
      <c r="A234" s="282" t="s">
        <v>864</v>
      </c>
      <c r="B234" s="32" t="b">
        <f>'1.1.'!$G$9&gt;='1.1.'!$G$21</f>
        <v>1</v>
      </c>
      <c r="C234" s="30">
        <v>1</v>
      </c>
      <c r="D234" s="29" t="s">
        <v>540</v>
      </c>
      <c r="E234" s="29" t="s">
        <v>305</v>
      </c>
      <c r="F234" s="29" t="s">
        <v>292</v>
      </c>
      <c r="G234"/>
    </row>
    <row r="235" spans="1:7" hidden="1" x14ac:dyDescent="0.25">
      <c r="A235" s="282" t="s">
        <v>865</v>
      </c>
      <c r="B235" s="32" t="b">
        <f>'1.1.'!$H$9&gt;='1.1.'!$H$21</f>
        <v>1</v>
      </c>
      <c r="C235" s="30">
        <v>1</v>
      </c>
      <c r="D235" s="29" t="s">
        <v>540</v>
      </c>
      <c r="E235" s="29" t="s">
        <v>305</v>
      </c>
      <c r="F235" s="29" t="s">
        <v>293</v>
      </c>
      <c r="G235"/>
    </row>
    <row r="236" spans="1:7" hidden="1" x14ac:dyDescent="0.25">
      <c r="A236" s="282" t="s">
        <v>866</v>
      </c>
      <c r="B236" s="32" t="b">
        <f>'1.1.'!$I$9&gt;='1.1.'!$I$21</f>
        <v>1</v>
      </c>
      <c r="C236" s="30">
        <v>1</v>
      </c>
      <c r="D236" s="29" t="s">
        <v>540</v>
      </c>
      <c r="E236" s="29" t="s">
        <v>305</v>
      </c>
      <c r="F236" s="29" t="s">
        <v>294</v>
      </c>
      <c r="G236"/>
    </row>
    <row r="237" spans="1:7" hidden="1" x14ac:dyDescent="0.25">
      <c r="A237" s="282" t="s">
        <v>867</v>
      </c>
      <c r="B237" s="32" t="b">
        <f>'1.1.'!$J$9&gt;='1.1.'!$J$21</f>
        <v>1</v>
      </c>
      <c r="C237" s="30">
        <v>1</v>
      </c>
      <c r="D237" s="29" t="s">
        <v>540</v>
      </c>
      <c r="E237" s="29" t="s">
        <v>305</v>
      </c>
      <c r="F237" s="29" t="s">
        <v>295</v>
      </c>
      <c r="G237"/>
    </row>
    <row r="238" spans="1:7" hidden="1" x14ac:dyDescent="0.25">
      <c r="A238" s="282" t="s">
        <v>868</v>
      </c>
      <c r="B238" s="32" t="b">
        <f>'1.1.'!$K$9&gt;='1.1.'!$K$21</f>
        <v>1</v>
      </c>
      <c r="C238" s="30">
        <v>1</v>
      </c>
      <c r="D238" s="29" t="s">
        <v>540</v>
      </c>
      <c r="E238" s="29" t="s">
        <v>305</v>
      </c>
      <c r="F238" s="29" t="s">
        <v>296</v>
      </c>
      <c r="G238"/>
    </row>
    <row r="239" spans="1:7" hidden="1" x14ac:dyDescent="0.25">
      <c r="A239" s="282" t="s">
        <v>869</v>
      </c>
      <c r="B239" s="32" t="b">
        <f>'1.1.'!$L$9&gt;='1.1.'!$L$21</f>
        <v>1</v>
      </c>
      <c r="C239" s="30">
        <v>1</v>
      </c>
      <c r="D239" s="29" t="s">
        <v>540</v>
      </c>
      <c r="E239" s="29" t="s">
        <v>305</v>
      </c>
      <c r="F239" s="29" t="s">
        <v>297</v>
      </c>
      <c r="G239"/>
    </row>
    <row r="240" spans="1:7" hidden="1" x14ac:dyDescent="0.25">
      <c r="A240" s="282" t="s">
        <v>870</v>
      </c>
      <c r="B240" s="32" t="b">
        <f>'1.1.'!$E$9-'1.1.'!$F$9&gt;='1.1.'!$E$21-'1.1.'!$F$21</f>
        <v>1</v>
      </c>
      <c r="C240" s="30">
        <v>1</v>
      </c>
      <c r="D240" s="29" t="s">
        <v>540</v>
      </c>
      <c r="E240" s="29" t="s">
        <v>305</v>
      </c>
      <c r="F240" s="29" t="s">
        <v>310</v>
      </c>
      <c r="G240" s="279" t="s">
        <v>308</v>
      </c>
    </row>
    <row r="241" spans="1:7" hidden="1" x14ac:dyDescent="0.25">
      <c r="A241" s="282" t="s">
        <v>871</v>
      </c>
      <c r="B241" s="32" t="b">
        <f>'1.1.'!$G$9-'1.1.'!$H$9&gt;='1.1.'!$G$21-'1.1.'!$H$21</f>
        <v>1</v>
      </c>
      <c r="C241" s="30">
        <v>1</v>
      </c>
      <c r="D241" s="29" t="s">
        <v>540</v>
      </c>
      <c r="E241" s="29" t="s">
        <v>305</v>
      </c>
      <c r="F241" s="29" t="s">
        <v>311</v>
      </c>
      <c r="G241"/>
    </row>
    <row r="242" spans="1:7" hidden="1" x14ac:dyDescent="0.25">
      <c r="A242" s="282" t="s">
        <v>872</v>
      </c>
      <c r="B242" s="32" t="b">
        <f>'1.1.'!$I$9-'1.1.'!$J$9&gt;='1.1.'!$I$21-'1.1.'!$J$21</f>
        <v>1</v>
      </c>
      <c r="C242" s="30">
        <v>1</v>
      </c>
      <c r="D242" s="29" t="s">
        <v>540</v>
      </c>
      <c r="E242" s="29" t="s">
        <v>305</v>
      </c>
      <c r="F242" s="29" t="s">
        <v>312</v>
      </c>
      <c r="G242"/>
    </row>
    <row r="243" spans="1:7" hidden="1" x14ac:dyDescent="0.25">
      <c r="A243" s="282" t="s">
        <v>873</v>
      </c>
      <c r="B243" s="32" t="b">
        <f>'1.1.'!$K$9-'1.1.'!$L$9&gt;='1.1.'!$K$21-'1.1.'!$L$21</f>
        <v>1</v>
      </c>
      <c r="C243" s="30">
        <v>1</v>
      </c>
      <c r="D243" s="29" t="s">
        <v>540</v>
      </c>
      <c r="E243" s="29" t="s">
        <v>305</v>
      </c>
      <c r="F243" s="29" t="s">
        <v>313</v>
      </c>
      <c r="G243"/>
    </row>
    <row r="244" spans="1:7" hidden="1" x14ac:dyDescent="0.25">
      <c r="A244" s="282" t="s">
        <v>874</v>
      </c>
      <c r="B244" s="32" t="b">
        <f>'1.1.'!$E$21&gt;='1.1.'!$E$22</f>
        <v>1</v>
      </c>
      <c r="C244" s="30">
        <v>1</v>
      </c>
      <c r="D244" s="29" t="s">
        <v>540</v>
      </c>
      <c r="E244" s="29" t="s">
        <v>314</v>
      </c>
      <c r="F244" s="29" t="s">
        <v>290</v>
      </c>
      <c r="G244" s="72"/>
    </row>
    <row r="245" spans="1:7" hidden="1" x14ac:dyDescent="0.25">
      <c r="A245" s="282" t="s">
        <v>875</v>
      </c>
      <c r="B245" s="32" t="b">
        <f>'1.1.'!$F$21&gt;='1.1.'!$F$22</f>
        <v>1</v>
      </c>
      <c r="C245" s="30">
        <v>1</v>
      </c>
      <c r="D245" s="29" t="s">
        <v>540</v>
      </c>
      <c r="E245" s="29" t="s">
        <v>314</v>
      </c>
      <c r="F245" s="29" t="s">
        <v>291</v>
      </c>
      <c r="G245" s="72"/>
    </row>
    <row r="246" spans="1:7" hidden="1" x14ac:dyDescent="0.25">
      <c r="A246" s="282" t="s">
        <v>876</v>
      </c>
      <c r="B246" s="32" t="b">
        <f>'1.1.'!$G$21&gt;='1.1.'!$G$22</f>
        <v>1</v>
      </c>
      <c r="C246" s="30">
        <v>1</v>
      </c>
      <c r="D246" s="29" t="s">
        <v>540</v>
      </c>
      <c r="E246" s="29" t="s">
        <v>314</v>
      </c>
      <c r="F246" s="29" t="s">
        <v>292</v>
      </c>
      <c r="G246"/>
    </row>
    <row r="247" spans="1:7" hidden="1" x14ac:dyDescent="0.25">
      <c r="A247" s="282" t="s">
        <v>877</v>
      </c>
      <c r="B247" s="32" t="b">
        <f>'1.1.'!$H$21&gt;='1.1.'!$H$22</f>
        <v>1</v>
      </c>
      <c r="C247" s="30">
        <v>1</v>
      </c>
      <c r="D247" s="29" t="s">
        <v>540</v>
      </c>
      <c r="E247" s="29" t="s">
        <v>314</v>
      </c>
      <c r="F247" s="29" t="s">
        <v>293</v>
      </c>
      <c r="G247"/>
    </row>
    <row r="248" spans="1:7" hidden="1" x14ac:dyDescent="0.25">
      <c r="A248" s="282" t="s">
        <v>878</v>
      </c>
      <c r="B248" s="32" t="b">
        <f>'1.1.'!$I$21&gt;='1.1.'!$I$22</f>
        <v>1</v>
      </c>
      <c r="C248" s="30">
        <v>1</v>
      </c>
      <c r="D248" s="29" t="s">
        <v>540</v>
      </c>
      <c r="E248" s="29" t="s">
        <v>314</v>
      </c>
      <c r="F248" s="29" t="s">
        <v>294</v>
      </c>
      <c r="G248"/>
    </row>
    <row r="249" spans="1:7" hidden="1" x14ac:dyDescent="0.25">
      <c r="A249" s="282" t="s">
        <v>879</v>
      </c>
      <c r="B249" s="32" t="b">
        <f>'1.1.'!$J$21&gt;='1.1.'!$J$22</f>
        <v>1</v>
      </c>
      <c r="C249" s="30">
        <v>1</v>
      </c>
      <c r="D249" s="29" t="s">
        <v>540</v>
      </c>
      <c r="E249" s="29" t="s">
        <v>314</v>
      </c>
      <c r="F249" s="29" t="s">
        <v>295</v>
      </c>
      <c r="G249"/>
    </row>
    <row r="250" spans="1:7" hidden="1" x14ac:dyDescent="0.25">
      <c r="A250" s="282" t="s">
        <v>880</v>
      </c>
      <c r="B250" s="32" t="b">
        <f>'1.1.'!$K$21&gt;='1.1.'!$K$22</f>
        <v>1</v>
      </c>
      <c r="C250" s="30">
        <v>1</v>
      </c>
      <c r="D250" s="29" t="s">
        <v>540</v>
      </c>
      <c r="E250" s="29" t="s">
        <v>314</v>
      </c>
      <c r="F250" s="29" t="s">
        <v>296</v>
      </c>
      <c r="G250"/>
    </row>
    <row r="251" spans="1:7" hidden="1" x14ac:dyDescent="0.25">
      <c r="A251" s="282" t="s">
        <v>881</v>
      </c>
      <c r="B251" s="32" t="b">
        <f>'1.1.'!$L$21&gt;='1.1.'!$L$22</f>
        <v>1</v>
      </c>
      <c r="C251" s="30">
        <v>1</v>
      </c>
      <c r="D251" s="29" t="s">
        <v>540</v>
      </c>
      <c r="E251" s="29" t="s">
        <v>314</v>
      </c>
      <c r="F251" s="29" t="s">
        <v>297</v>
      </c>
      <c r="G251"/>
    </row>
    <row r="252" spans="1:7" hidden="1" x14ac:dyDescent="0.25">
      <c r="A252" s="282" t="s">
        <v>882</v>
      </c>
      <c r="B252" s="32" t="b">
        <f>'1.1.'!$E$21-'1.1.'!$F$21&gt;='1.1.'!$E$22-'1.1.'!$F$22</f>
        <v>1</v>
      </c>
      <c r="C252" s="30">
        <v>1</v>
      </c>
      <c r="D252" s="29" t="s">
        <v>540</v>
      </c>
      <c r="E252" s="29" t="s">
        <v>314</v>
      </c>
      <c r="F252" s="29" t="s">
        <v>310</v>
      </c>
      <c r="G252" s="72"/>
    </row>
    <row r="253" spans="1:7" hidden="1" x14ac:dyDescent="0.25">
      <c r="A253" s="282" t="s">
        <v>883</v>
      </c>
      <c r="B253" s="32" t="b">
        <f>'1.1.'!$G$21-'1.1.'!$H$21&gt;='1.1.'!$G$22-'1.1.'!$H$22</f>
        <v>1</v>
      </c>
      <c r="C253" s="30">
        <v>1</v>
      </c>
      <c r="D253" s="29" t="s">
        <v>540</v>
      </c>
      <c r="E253" s="29" t="s">
        <v>314</v>
      </c>
      <c r="F253" s="29" t="s">
        <v>311</v>
      </c>
      <c r="G253"/>
    </row>
    <row r="254" spans="1:7" hidden="1" x14ac:dyDescent="0.25">
      <c r="A254" s="282" t="s">
        <v>884</v>
      </c>
      <c r="B254" s="32" t="b">
        <f>'1.1.'!$I$21-'1.1.'!$J$21&gt;='1.1.'!$I$22-'1.1.'!$J$22</f>
        <v>1</v>
      </c>
      <c r="C254" s="30">
        <v>1</v>
      </c>
      <c r="D254" s="29" t="s">
        <v>540</v>
      </c>
      <c r="E254" s="29" t="s">
        <v>314</v>
      </c>
      <c r="F254" s="29" t="s">
        <v>312</v>
      </c>
      <c r="G254"/>
    </row>
    <row r="255" spans="1:7" hidden="1" x14ac:dyDescent="0.25">
      <c r="A255" s="282" t="s">
        <v>885</v>
      </c>
      <c r="B255" s="32" t="b">
        <f>'1.1.'!$K$21-'1.1.'!$L$21&gt;='1.1.'!$K$22-'1.1.'!$L$22</f>
        <v>1</v>
      </c>
      <c r="C255" s="30">
        <v>1</v>
      </c>
      <c r="D255" s="29" t="s">
        <v>540</v>
      </c>
      <c r="E255" s="29" t="s">
        <v>314</v>
      </c>
      <c r="F255" s="29" t="s">
        <v>313</v>
      </c>
      <c r="G255"/>
    </row>
    <row r="256" spans="1:7" hidden="1" x14ac:dyDescent="0.25">
      <c r="A256" s="282" t="s">
        <v>886</v>
      </c>
      <c r="B256" s="32" t="b">
        <f>'1.1.'!$E$22&gt;='1.1.'!$E$23</f>
        <v>1</v>
      </c>
      <c r="C256" s="30">
        <v>1</v>
      </c>
      <c r="D256" s="29" t="s">
        <v>540</v>
      </c>
      <c r="E256" s="29" t="s">
        <v>321</v>
      </c>
      <c r="F256" s="29" t="s">
        <v>290</v>
      </c>
      <c r="G256" s="72"/>
    </row>
    <row r="257" spans="1:7" hidden="1" x14ac:dyDescent="0.25">
      <c r="A257" s="282" t="s">
        <v>887</v>
      </c>
      <c r="B257" s="32" t="b">
        <f>'1.1.'!$F$22&gt;='1.1.'!$F$23</f>
        <v>1</v>
      </c>
      <c r="C257" s="30">
        <v>1</v>
      </c>
      <c r="D257" s="29" t="s">
        <v>540</v>
      </c>
      <c r="E257" s="29" t="s">
        <v>321</v>
      </c>
      <c r="F257" s="29" t="s">
        <v>291</v>
      </c>
      <c r="G257" s="72"/>
    </row>
    <row r="258" spans="1:7" hidden="1" x14ac:dyDescent="0.25">
      <c r="A258" s="282" t="s">
        <v>888</v>
      </c>
      <c r="B258" s="32" t="b">
        <f>'1.1.'!$G$22&gt;='1.1.'!$G$23</f>
        <v>1</v>
      </c>
      <c r="C258" s="30">
        <v>1</v>
      </c>
      <c r="D258" s="29" t="s">
        <v>540</v>
      </c>
      <c r="E258" s="29" t="s">
        <v>321</v>
      </c>
      <c r="F258" s="29" t="s">
        <v>292</v>
      </c>
      <c r="G258"/>
    </row>
    <row r="259" spans="1:7" hidden="1" x14ac:dyDescent="0.25">
      <c r="A259" s="282" t="s">
        <v>889</v>
      </c>
      <c r="B259" s="32" t="b">
        <f>'1.1.'!$H$22&gt;='1.1.'!$H$23</f>
        <v>1</v>
      </c>
      <c r="C259" s="30">
        <v>1</v>
      </c>
      <c r="D259" s="29" t="s">
        <v>540</v>
      </c>
      <c r="E259" s="29" t="s">
        <v>321</v>
      </c>
      <c r="F259" s="29" t="s">
        <v>293</v>
      </c>
      <c r="G259"/>
    </row>
    <row r="260" spans="1:7" hidden="1" x14ac:dyDescent="0.25">
      <c r="A260" s="282" t="s">
        <v>890</v>
      </c>
      <c r="B260" s="32" t="b">
        <f>'1.1.'!$I$22&gt;='1.1.'!$I$23</f>
        <v>1</v>
      </c>
      <c r="C260" s="30">
        <v>1</v>
      </c>
      <c r="D260" s="29" t="s">
        <v>540</v>
      </c>
      <c r="E260" s="29" t="s">
        <v>321</v>
      </c>
      <c r="F260" s="29" t="s">
        <v>294</v>
      </c>
      <c r="G260"/>
    </row>
    <row r="261" spans="1:7" hidden="1" x14ac:dyDescent="0.25">
      <c r="A261" s="282" t="s">
        <v>891</v>
      </c>
      <c r="B261" s="32" t="b">
        <f>'1.1.'!$J$22&gt;='1.1.'!$J$23</f>
        <v>1</v>
      </c>
      <c r="C261" s="30">
        <v>1</v>
      </c>
      <c r="D261" s="29" t="s">
        <v>540</v>
      </c>
      <c r="E261" s="29" t="s">
        <v>321</v>
      </c>
      <c r="F261" s="29" t="s">
        <v>295</v>
      </c>
      <c r="G261"/>
    </row>
    <row r="262" spans="1:7" hidden="1" x14ac:dyDescent="0.25">
      <c r="A262" s="282" t="s">
        <v>892</v>
      </c>
      <c r="B262" s="32" t="b">
        <f>'1.1.'!$K$22&gt;='1.1.'!$K$23</f>
        <v>1</v>
      </c>
      <c r="C262" s="30">
        <v>1</v>
      </c>
      <c r="D262" s="29" t="s">
        <v>540</v>
      </c>
      <c r="E262" s="29" t="s">
        <v>321</v>
      </c>
      <c r="F262" s="29" t="s">
        <v>296</v>
      </c>
      <c r="G262"/>
    </row>
    <row r="263" spans="1:7" hidden="1" x14ac:dyDescent="0.25">
      <c r="A263" s="282" t="s">
        <v>893</v>
      </c>
      <c r="B263" s="32" t="b">
        <f>'1.1.'!$L$22&gt;='1.1.'!$L$23</f>
        <v>1</v>
      </c>
      <c r="C263" s="30">
        <v>1</v>
      </c>
      <c r="D263" s="29" t="s">
        <v>540</v>
      </c>
      <c r="E263" s="29" t="s">
        <v>321</v>
      </c>
      <c r="F263" s="29" t="s">
        <v>297</v>
      </c>
      <c r="G263"/>
    </row>
    <row r="264" spans="1:7" hidden="1" x14ac:dyDescent="0.25">
      <c r="A264" s="282" t="s">
        <v>894</v>
      </c>
      <c r="B264" s="32" t="b">
        <f>'1.1.'!$E$22-'1.1.'!$F$22&gt;='1.1.'!$E$23-'1.1.'!$F$23</f>
        <v>1</v>
      </c>
      <c r="C264" s="30">
        <v>1</v>
      </c>
      <c r="D264" s="29" t="s">
        <v>540</v>
      </c>
      <c r="E264" s="29" t="s">
        <v>321</v>
      </c>
      <c r="F264" s="29" t="s">
        <v>310</v>
      </c>
      <c r="G264" s="72"/>
    </row>
    <row r="265" spans="1:7" hidden="1" x14ac:dyDescent="0.25">
      <c r="A265" s="282" t="s">
        <v>895</v>
      </c>
      <c r="B265" s="32" t="b">
        <f>'1.1.'!$G$22-'1.1.'!$H$22&gt;='1.1.'!$G$23-'1.1.'!$H$23</f>
        <v>1</v>
      </c>
      <c r="C265" s="30">
        <v>1</v>
      </c>
      <c r="D265" s="29" t="s">
        <v>540</v>
      </c>
      <c r="E265" s="29" t="s">
        <v>321</v>
      </c>
      <c r="F265" s="29" t="s">
        <v>311</v>
      </c>
      <c r="G265"/>
    </row>
    <row r="266" spans="1:7" hidden="1" x14ac:dyDescent="0.25">
      <c r="A266" s="282" t="s">
        <v>896</v>
      </c>
      <c r="B266" s="32" t="b">
        <f>'1.1.'!$I$22-'1.1.'!$J$22&gt;='1.1.'!$I$23-'1.1.'!$J$23</f>
        <v>1</v>
      </c>
      <c r="C266" s="30">
        <v>1</v>
      </c>
      <c r="D266" s="29" t="s">
        <v>540</v>
      </c>
      <c r="E266" s="29" t="s">
        <v>321</v>
      </c>
      <c r="F266" s="29" t="s">
        <v>312</v>
      </c>
      <c r="G266"/>
    </row>
    <row r="267" spans="1:7" hidden="1" x14ac:dyDescent="0.25">
      <c r="A267" s="282" t="s">
        <v>897</v>
      </c>
      <c r="B267" s="32" t="b">
        <f>'1.1.'!$K$22-'1.1.'!$L$22&gt;='1.1.'!$K$23-'1.1.'!$L$23</f>
        <v>1</v>
      </c>
      <c r="C267" s="30">
        <v>1</v>
      </c>
      <c r="D267" s="29" t="s">
        <v>540</v>
      </c>
      <c r="E267" s="29" t="s">
        <v>321</v>
      </c>
      <c r="F267" s="29" t="s">
        <v>313</v>
      </c>
      <c r="G267"/>
    </row>
    <row r="268" spans="1:7" hidden="1" x14ac:dyDescent="0.25">
      <c r="A268" s="282" t="s">
        <v>898</v>
      </c>
      <c r="B268" s="32" t="b">
        <f>'1.1.'!$E$21&gt;='1.1.'!$E$24</f>
        <v>1</v>
      </c>
      <c r="C268" s="30">
        <v>1</v>
      </c>
      <c r="D268" s="29" t="s">
        <v>540</v>
      </c>
      <c r="E268" s="29" t="s">
        <v>315</v>
      </c>
      <c r="F268" s="29" t="s">
        <v>290</v>
      </c>
      <c r="G268" s="72"/>
    </row>
    <row r="269" spans="1:7" hidden="1" x14ac:dyDescent="0.25">
      <c r="A269" s="282" t="s">
        <v>899</v>
      </c>
      <c r="B269" s="32" t="b">
        <f>'1.1.'!$F$21&gt;='1.1.'!$F$24</f>
        <v>1</v>
      </c>
      <c r="C269" s="30">
        <v>1</v>
      </c>
      <c r="D269" s="29" t="s">
        <v>540</v>
      </c>
      <c r="E269" s="29" t="s">
        <v>315</v>
      </c>
      <c r="F269" s="29" t="s">
        <v>291</v>
      </c>
      <c r="G269" s="72"/>
    </row>
    <row r="270" spans="1:7" hidden="1" x14ac:dyDescent="0.25">
      <c r="A270" s="282" t="s">
        <v>900</v>
      </c>
      <c r="B270" s="32" t="b">
        <f>'1.1.'!$G$21&gt;='1.1.'!$G$24</f>
        <v>1</v>
      </c>
      <c r="C270" s="30">
        <v>1</v>
      </c>
      <c r="D270" s="29" t="s">
        <v>540</v>
      </c>
      <c r="E270" s="29" t="s">
        <v>315</v>
      </c>
      <c r="F270" s="29" t="s">
        <v>292</v>
      </c>
      <c r="G270"/>
    </row>
    <row r="271" spans="1:7" hidden="1" x14ac:dyDescent="0.25">
      <c r="A271" s="282" t="s">
        <v>901</v>
      </c>
      <c r="B271" s="32" t="b">
        <f>'1.1.'!$H$21&gt;='1.1.'!$H$24</f>
        <v>1</v>
      </c>
      <c r="C271" s="30">
        <v>1</v>
      </c>
      <c r="D271" s="29" t="s">
        <v>540</v>
      </c>
      <c r="E271" s="29" t="s">
        <v>315</v>
      </c>
      <c r="F271" s="29" t="s">
        <v>293</v>
      </c>
      <c r="G271"/>
    </row>
    <row r="272" spans="1:7" hidden="1" x14ac:dyDescent="0.25">
      <c r="A272" s="282" t="s">
        <v>902</v>
      </c>
      <c r="B272" s="32" t="b">
        <f>'1.1.'!$I$21&gt;='1.1.'!$I$24</f>
        <v>1</v>
      </c>
      <c r="C272" s="30">
        <v>1</v>
      </c>
      <c r="D272" s="29" t="s">
        <v>540</v>
      </c>
      <c r="E272" s="29" t="s">
        <v>315</v>
      </c>
      <c r="F272" s="29" t="s">
        <v>294</v>
      </c>
      <c r="G272"/>
    </row>
    <row r="273" spans="1:7" hidden="1" x14ac:dyDescent="0.25">
      <c r="A273" s="282" t="s">
        <v>903</v>
      </c>
      <c r="B273" s="32" t="b">
        <f>'1.1.'!$J$21&gt;='1.1.'!$J$24</f>
        <v>1</v>
      </c>
      <c r="C273" s="30">
        <v>1</v>
      </c>
      <c r="D273" s="29" t="s">
        <v>540</v>
      </c>
      <c r="E273" s="29" t="s">
        <v>315</v>
      </c>
      <c r="F273" s="29" t="s">
        <v>295</v>
      </c>
      <c r="G273"/>
    </row>
    <row r="274" spans="1:7" hidden="1" x14ac:dyDescent="0.25">
      <c r="A274" s="282" t="s">
        <v>904</v>
      </c>
      <c r="B274" s="32" t="b">
        <f>'1.1.'!$K$21&gt;='1.1.'!$K$24</f>
        <v>1</v>
      </c>
      <c r="C274" s="30">
        <v>1</v>
      </c>
      <c r="D274" s="29" t="s">
        <v>540</v>
      </c>
      <c r="E274" s="29" t="s">
        <v>315</v>
      </c>
      <c r="F274" s="29" t="s">
        <v>296</v>
      </c>
      <c r="G274"/>
    </row>
    <row r="275" spans="1:7" hidden="1" x14ac:dyDescent="0.25">
      <c r="A275" s="282" t="s">
        <v>905</v>
      </c>
      <c r="B275" s="32" t="b">
        <f>'1.1.'!$L$21&gt;='1.1.'!$L$24</f>
        <v>1</v>
      </c>
      <c r="C275" s="30">
        <v>1</v>
      </c>
      <c r="D275" s="29" t="s">
        <v>540</v>
      </c>
      <c r="E275" s="29" t="s">
        <v>315</v>
      </c>
      <c r="F275" s="29" t="s">
        <v>297</v>
      </c>
      <c r="G275"/>
    </row>
    <row r="276" spans="1:7" hidden="1" x14ac:dyDescent="0.25">
      <c r="A276" s="282" t="s">
        <v>906</v>
      </c>
      <c r="B276" s="32" t="b">
        <f>'1.1.'!$E$21-'1.1.'!$F$21&gt;='1.1.'!$E$24-'1.1.'!$F$24</f>
        <v>1</v>
      </c>
      <c r="C276" s="30">
        <v>1</v>
      </c>
      <c r="D276" s="29" t="s">
        <v>540</v>
      </c>
      <c r="E276" s="29" t="s">
        <v>315</v>
      </c>
      <c r="F276" s="29" t="s">
        <v>310</v>
      </c>
      <c r="G276" s="72"/>
    </row>
    <row r="277" spans="1:7" hidden="1" x14ac:dyDescent="0.25">
      <c r="A277" s="282" t="s">
        <v>907</v>
      </c>
      <c r="B277" s="32" t="b">
        <f>'1.1.'!$G$21-'1.1.'!$H$21&gt;='1.1.'!$G$24-'1.1.'!$H$24</f>
        <v>1</v>
      </c>
      <c r="C277" s="30">
        <v>1</v>
      </c>
      <c r="D277" s="29" t="s">
        <v>540</v>
      </c>
      <c r="E277" s="29" t="s">
        <v>315</v>
      </c>
      <c r="F277" s="29" t="s">
        <v>311</v>
      </c>
      <c r="G277"/>
    </row>
    <row r="278" spans="1:7" hidden="1" x14ac:dyDescent="0.25">
      <c r="A278" s="282" t="s">
        <v>908</v>
      </c>
      <c r="B278" s="32" t="b">
        <f>'1.1.'!$I$21-'1.1.'!$J$21&gt;='1.1.'!$I$24-'1.1.'!$J$24</f>
        <v>1</v>
      </c>
      <c r="C278" s="30">
        <v>1</v>
      </c>
      <c r="D278" s="29" t="s">
        <v>540</v>
      </c>
      <c r="E278" s="29" t="s">
        <v>315</v>
      </c>
      <c r="F278" s="29" t="s">
        <v>312</v>
      </c>
      <c r="G278"/>
    </row>
    <row r="279" spans="1:7" hidden="1" x14ac:dyDescent="0.25">
      <c r="A279" s="282" t="s">
        <v>909</v>
      </c>
      <c r="B279" s="32" t="b">
        <f>'1.1.'!$K$21-'1.1.'!$L$21&gt;='1.1.'!$K$24-'1.1.'!$L$24</f>
        <v>1</v>
      </c>
      <c r="C279" s="30">
        <v>1</v>
      </c>
      <c r="D279" s="29" t="s">
        <v>540</v>
      </c>
      <c r="E279" s="29" t="s">
        <v>315</v>
      </c>
      <c r="F279" s="29" t="s">
        <v>313</v>
      </c>
      <c r="G279"/>
    </row>
    <row r="280" spans="1:7" hidden="1" x14ac:dyDescent="0.25">
      <c r="A280" s="282" t="s">
        <v>910</v>
      </c>
      <c r="B280" s="32" t="b">
        <f>'1.1.'!$E$21&gt;='1.1.'!$E$25</f>
        <v>1</v>
      </c>
      <c r="C280" s="30">
        <v>1</v>
      </c>
      <c r="D280" s="29" t="s">
        <v>540</v>
      </c>
      <c r="E280" s="29" t="s">
        <v>316</v>
      </c>
      <c r="F280" s="29" t="s">
        <v>290</v>
      </c>
      <c r="G280" s="72"/>
    </row>
    <row r="281" spans="1:7" hidden="1" x14ac:dyDescent="0.25">
      <c r="A281" s="282" t="s">
        <v>911</v>
      </c>
      <c r="B281" s="32" t="b">
        <f>'1.1.'!$F$21&gt;='1.1.'!$F$25</f>
        <v>1</v>
      </c>
      <c r="C281" s="30">
        <v>1</v>
      </c>
      <c r="D281" s="29" t="s">
        <v>540</v>
      </c>
      <c r="E281" s="29" t="s">
        <v>316</v>
      </c>
      <c r="F281" s="29" t="s">
        <v>291</v>
      </c>
      <c r="G281" s="72"/>
    </row>
    <row r="282" spans="1:7" hidden="1" x14ac:dyDescent="0.25">
      <c r="A282" s="282" t="s">
        <v>912</v>
      </c>
      <c r="B282" s="32" t="b">
        <f>'1.1.'!$G$21&gt;='1.1.'!$G$25</f>
        <v>1</v>
      </c>
      <c r="C282" s="30">
        <v>1</v>
      </c>
      <c r="D282" s="29" t="s">
        <v>540</v>
      </c>
      <c r="E282" s="29" t="s">
        <v>316</v>
      </c>
      <c r="F282" s="29" t="s">
        <v>292</v>
      </c>
      <c r="G282"/>
    </row>
    <row r="283" spans="1:7" hidden="1" x14ac:dyDescent="0.25">
      <c r="A283" s="282" t="s">
        <v>913</v>
      </c>
      <c r="B283" s="32" t="b">
        <f>'1.1.'!$H$21&gt;='1.1.'!$H$25</f>
        <v>1</v>
      </c>
      <c r="C283" s="30">
        <v>1</v>
      </c>
      <c r="D283" s="29" t="s">
        <v>540</v>
      </c>
      <c r="E283" s="29" t="s">
        <v>316</v>
      </c>
      <c r="F283" s="29" t="s">
        <v>293</v>
      </c>
      <c r="G283"/>
    </row>
    <row r="284" spans="1:7" hidden="1" x14ac:dyDescent="0.25">
      <c r="A284" s="282" t="s">
        <v>914</v>
      </c>
      <c r="B284" s="32" t="b">
        <f>'1.1.'!$I$21&gt;='1.1.'!$I$25</f>
        <v>1</v>
      </c>
      <c r="C284" s="30">
        <v>1</v>
      </c>
      <c r="D284" s="29" t="s">
        <v>540</v>
      </c>
      <c r="E284" s="29" t="s">
        <v>316</v>
      </c>
      <c r="F284" s="29" t="s">
        <v>294</v>
      </c>
      <c r="G284"/>
    </row>
    <row r="285" spans="1:7" hidden="1" x14ac:dyDescent="0.25">
      <c r="A285" s="282" t="s">
        <v>915</v>
      </c>
      <c r="B285" s="32" t="b">
        <f>'1.1.'!$J$21&gt;='1.1.'!$J$25</f>
        <v>1</v>
      </c>
      <c r="C285" s="30">
        <v>1</v>
      </c>
      <c r="D285" s="29" t="s">
        <v>540</v>
      </c>
      <c r="E285" s="29" t="s">
        <v>316</v>
      </c>
      <c r="F285" s="29" t="s">
        <v>295</v>
      </c>
      <c r="G285"/>
    </row>
    <row r="286" spans="1:7" hidden="1" x14ac:dyDescent="0.25">
      <c r="A286" s="282" t="s">
        <v>916</v>
      </c>
      <c r="B286" s="32" t="b">
        <f>'1.1.'!$K$21&gt;='1.1.'!$K$25</f>
        <v>1</v>
      </c>
      <c r="C286" s="30">
        <v>1</v>
      </c>
      <c r="D286" s="29" t="s">
        <v>540</v>
      </c>
      <c r="E286" s="29" t="s">
        <v>316</v>
      </c>
      <c r="F286" s="29" t="s">
        <v>296</v>
      </c>
      <c r="G286"/>
    </row>
    <row r="287" spans="1:7" hidden="1" x14ac:dyDescent="0.25">
      <c r="A287" s="282" t="s">
        <v>917</v>
      </c>
      <c r="B287" s="32" t="b">
        <f>'1.1.'!$L$21&gt;='1.1.'!$L$25</f>
        <v>1</v>
      </c>
      <c r="C287" s="30">
        <v>1</v>
      </c>
      <c r="D287" s="29" t="s">
        <v>540</v>
      </c>
      <c r="E287" s="29" t="s">
        <v>316</v>
      </c>
      <c r="F287" s="29" t="s">
        <v>297</v>
      </c>
      <c r="G287"/>
    </row>
    <row r="288" spans="1:7" hidden="1" x14ac:dyDescent="0.25">
      <c r="A288" s="282" t="s">
        <v>918</v>
      </c>
      <c r="B288" s="32" t="b">
        <f>'1.1.'!$E$21-'1.1.'!$F$21&gt;='1.1.'!$E$25-'1.1.'!$F$25</f>
        <v>1</v>
      </c>
      <c r="C288" s="30">
        <v>1</v>
      </c>
      <c r="D288" s="29" t="s">
        <v>540</v>
      </c>
      <c r="E288" s="29" t="s">
        <v>316</v>
      </c>
      <c r="F288" s="29" t="s">
        <v>310</v>
      </c>
      <c r="G288" s="72"/>
    </row>
    <row r="289" spans="1:7" hidden="1" x14ac:dyDescent="0.25">
      <c r="A289" s="282" t="s">
        <v>919</v>
      </c>
      <c r="B289" s="32" t="b">
        <f>'1.1.'!$G$21-'1.1.'!$H$21&gt;='1.1.'!$G$25-'1.1.'!$H$25</f>
        <v>1</v>
      </c>
      <c r="C289" s="30">
        <v>1</v>
      </c>
      <c r="D289" s="29" t="s">
        <v>540</v>
      </c>
      <c r="E289" s="29" t="s">
        <v>316</v>
      </c>
      <c r="F289" s="29" t="s">
        <v>311</v>
      </c>
      <c r="G289"/>
    </row>
    <row r="290" spans="1:7" hidden="1" x14ac:dyDescent="0.25">
      <c r="A290" s="282" t="s">
        <v>920</v>
      </c>
      <c r="B290" s="32" t="b">
        <f>'1.1.'!$I$21-'1.1.'!$J$21&gt;='1.1.'!$I$25-'1.1.'!$J$25</f>
        <v>1</v>
      </c>
      <c r="C290" s="30">
        <v>1</v>
      </c>
      <c r="D290" s="29" t="s">
        <v>540</v>
      </c>
      <c r="E290" s="29" t="s">
        <v>316</v>
      </c>
      <c r="F290" s="29" t="s">
        <v>312</v>
      </c>
      <c r="G290"/>
    </row>
    <row r="291" spans="1:7" hidden="1" x14ac:dyDescent="0.25">
      <c r="A291" s="282" t="s">
        <v>921</v>
      </c>
      <c r="B291" s="32" t="b">
        <f>'1.1.'!$K$21-'1.1.'!$L$21&gt;='1.1.'!$K$25-'1.1.'!$L$25</f>
        <v>1</v>
      </c>
      <c r="C291" s="30">
        <v>1</v>
      </c>
      <c r="D291" s="29" t="s">
        <v>540</v>
      </c>
      <c r="E291" s="29" t="s">
        <v>316</v>
      </c>
      <c r="F291" s="29" t="s">
        <v>313</v>
      </c>
      <c r="G291"/>
    </row>
    <row r="292" spans="1:7" hidden="1" x14ac:dyDescent="0.25">
      <c r="A292" s="282" t="s">
        <v>922</v>
      </c>
      <c r="B292" s="32" t="b">
        <f>'1.1.'!$E$21&gt;='1.1.'!$E$26</f>
        <v>1</v>
      </c>
      <c r="C292" s="30">
        <v>1</v>
      </c>
      <c r="D292" s="29" t="s">
        <v>540</v>
      </c>
      <c r="E292" s="29" t="s">
        <v>317</v>
      </c>
      <c r="F292" s="29" t="s">
        <v>290</v>
      </c>
      <c r="G292" s="72"/>
    </row>
    <row r="293" spans="1:7" hidden="1" x14ac:dyDescent="0.25">
      <c r="A293" s="282" t="s">
        <v>923</v>
      </c>
      <c r="B293" s="32" t="b">
        <f>'1.1.'!$F$21&gt;='1.1.'!$F$26</f>
        <v>1</v>
      </c>
      <c r="C293" s="30">
        <v>1</v>
      </c>
      <c r="D293" s="29" t="s">
        <v>540</v>
      </c>
      <c r="E293" s="29" t="s">
        <v>317</v>
      </c>
      <c r="F293" s="29" t="s">
        <v>291</v>
      </c>
      <c r="G293" s="72"/>
    </row>
    <row r="294" spans="1:7" hidden="1" x14ac:dyDescent="0.25">
      <c r="A294" s="282" t="s">
        <v>924</v>
      </c>
      <c r="B294" s="32" t="b">
        <f>'1.1.'!$G$21&gt;='1.1.'!$G$26</f>
        <v>1</v>
      </c>
      <c r="C294" s="30">
        <v>1</v>
      </c>
      <c r="D294" s="29" t="s">
        <v>540</v>
      </c>
      <c r="E294" s="29" t="s">
        <v>317</v>
      </c>
      <c r="F294" s="29" t="s">
        <v>292</v>
      </c>
      <c r="G294"/>
    </row>
    <row r="295" spans="1:7" hidden="1" x14ac:dyDescent="0.25">
      <c r="A295" s="282" t="s">
        <v>925</v>
      </c>
      <c r="B295" s="32" t="b">
        <f>'1.1.'!$H$21&gt;='1.1.'!$H$26</f>
        <v>1</v>
      </c>
      <c r="C295" s="30">
        <v>1</v>
      </c>
      <c r="D295" s="29" t="s">
        <v>540</v>
      </c>
      <c r="E295" s="29" t="s">
        <v>317</v>
      </c>
      <c r="F295" s="29" t="s">
        <v>293</v>
      </c>
      <c r="G295"/>
    </row>
    <row r="296" spans="1:7" hidden="1" x14ac:dyDescent="0.25">
      <c r="A296" s="282" t="s">
        <v>926</v>
      </c>
      <c r="B296" s="32" t="b">
        <f>'1.1.'!$I$21&gt;='1.1.'!$I$26</f>
        <v>1</v>
      </c>
      <c r="C296" s="30">
        <v>1</v>
      </c>
      <c r="D296" s="29" t="s">
        <v>540</v>
      </c>
      <c r="E296" s="29" t="s">
        <v>317</v>
      </c>
      <c r="F296" s="29" t="s">
        <v>294</v>
      </c>
      <c r="G296"/>
    </row>
    <row r="297" spans="1:7" hidden="1" x14ac:dyDescent="0.25">
      <c r="A297" s="282" t="s">
        <v>927</v>
      </c>
      <c r="B297" s="32" t="b">
        <f>'1.1.'!$J$21&gt;='1.1.'!$J$26</f>
        <v>1</v>
      </c>
      <c r="C297" s="30">
        <v>1</v>
      </c>
      <c r="D297" s="29" t="s">
        <v>540</v>
      </c>
      <c r="E297" s="29" t="s">
        <v>317</v>
      </c>
      <c r="F297" s="29" t="s">
        <v>295</v>
      </c>
      <c r="G297"/>
    </row>
    <row r="298" spans="1:7" hidden="1" x14ac:dyDescent="0.25">
      <c r="A298" s="282" t="s">
        <v>928</v>
      </c>
      <c r="B298" s="32" t="b">
        <f>'1.1.'!$K$21&gt;='1.1.'!$K$26</f>
        <v>1</v>
      </c>
      <c r="C298" s="30">
        <v>1</v>
      </c>
      <c r="D298" s="29" t="s">
        <v>540</v>
      </c>
      <c r="E298" s="29" t="s">
        <v>317</v>
      </c>
      <c r="F298" s="29" t="s">
        <v>296</v>
      </c>
      <c r="G298"/>
    </row>
    <row r="299" spans="1:7" hidden="1" x14ac:dyDescent="0.25">
      <c r="A299" s="282" t="s">
        <v>929</v>
      </c>
      <c r="B299" s="32" t="b">
        <f>'1.1.'!$L$21&gt;='1.1.'!$L$26</f>
        <v>1</v>
      </c>
      <c r="C299" s="30">
        <v>1</v>
      </c>
      <c r="D299" s="29" t="s">
        <v>540</v>
      </c>
      <c r="E299" s="29" t="s">
        <v>317</v>
      </c>
      <c r="F299" s="29" t="s">
        <v>297</v>
      </c>
      <c r="G299"/>
    </row>
    <row r="300" spans="1:7" hidden="1" x14ac:dyDescent="0.25">
      <c r="A300" s="282" t="s">
        <v>930</v>
      </c>
      <c r="B300" s="32" t="b">
        <f>'1.1.'!$E$21-'1.1.'!$F$21&gt;='1.1.'!$E$26-'1.1.'!$F$26</f>
        <v>1</v>
      </c>
      <c r="C300" s="30">
        <v>1</v>
      </c>
      <c r="D300" s="29" t="s">
        <v>540</v>
      </c>
      <c r="E300" s="29" t="s">
        <v>317</v>
      </c>
      <c r="F300" s="29" t="s">
        <v>310</v>
      </c>
      <c r="G300" s="72"/>
    </row>
    <row r="301" spans="1:7" hidden="1" x14ac:dyDescent="0.25">
      <c r="A301" s="282" t="s">
        <v>931</v>
      </c>
      <c r="B301" s="32" t="b">
        <f>'1.1.'!$G$21-'1.1.'!$H$21&gt;='1.1.'!$G$26-'1.1.'!$H$26</f>
        <v>1</v>
      </c>
      <c r="C301" s="30">
        <v>1</v>
      </c>
      <c r="D301" s="29" t="s">
        <v>540</v>
      </c>
      <c r="E301" s="29" t="s">
        <v>317</v>
      </c>
      <c r="F301" s="29" t="s">
        <v>311</v>
      </c>
      <c r="G301"/>
    </row>
    <row r="302" spans="1:7" hidden="1" x14ac:dyDescent="0.25">
      <c r="A302" s="282" t="s">
        <v>932</v>
      </c>
      <c r="B302" s="32" t="b">
        <f>'1.1.'!$I$21-'1.1.'!$J$21&gt;='1.1.'!$I$26-'1.1.'!$J$26</f>
        <v>1</v>
      </c>
      <c r="C302" s="30">
        <v>1</v>
      </c>
      <c r="D302" s="29" t="s">
        <v>540</v>
      </c>
      <c r="E302" s="29" t="s">
        <v>317</v>
      </c>
      <c r="F302" s="29" t="s">
        <v>312</v>
      </c>
      <c r="G302"/>
    </row>
    <row r="303" spans="1:7" hidden="1" x14ac:dyDescent="0.25">
      <c r="A303" s="282" t="s">
        <v>933</v>
      </c>
      <c r="B303" s="32" t="b">
        <f>'1.1.'!$K$21-'1.1.'!$L$21&gt;='1.1.'!$K$26-'1.1.'!$L$26</f>
        <v>1</v>
      </c>
      <c r="C303" s="30">
        <v>1</v>
      </c>
      <c r="D303" s="29" t="s">
        <v>540</v>
      </c>
      <c r="E303" s="29" t="s">
        <v>317</v>
      </c>
      <c r="F303" s="29" t="s">
        <v>313</v>
      </c>
      <c r="G303"/>
    </row>
    <row r="304" spans="1:7" hidden="1" x14ac:dyDescent="0.25">
      <c r="A304" s="282" t="s">
        <v>934</v>
      </c>
      <c r="B304" s="32" t="b">
        <f>'1.1.'!$E$21&gt;='1.1.'!$E$27</f>
        <v>1</v>
      </c>
      <c r="C304" s="30">
        <v>1</v>
      </c>
      <c r="D304" s="29" t="s">
        <v>540</v>
      </c>
      <c r="E304" s="29" t="s">
        <v>318</v>
      </c>
      <c r="F304" s="29" t="s">
        <v>290</v>
      </c>
      <c r="G304" s="72"/>
    </row>
    <row r="305" spans="1:7" hidden="1" x14ac:dyDescent="0.25">
      <c r="A305" s="282" t="s">
        <v>935</v>
      </c>
      <c r="B305" s="32" t="b">
        <f>'1.1.'!$F$21&gt;='1.1.'!$F$27</f>
        <v>1</v>
      </c>
      <c r="C305" s="30">
        <v>1</v>
      </c>
      <c r="D305" s="29" t="s">
        <v>540</v>
      </c>
      <c r="E305" s="29" t="s">
        <v>318</v>
      </c>
      <c r="F305" s="29" t="s">
        <v>291</v>
      </c>
      <c r="G305" s="72"/>
    </row>
    <row r="306" spans="1:7" hidden="1" x14ac:dyDescent="0.25">
      <c r="A306" s="282" t="s">
        <v>936</v>
      </c>
      <c r="B306" s="32" t="b">
        <f>'1.1.'!$G$21&gt;='1.1.'!$G$27</f>
        <v>1</v>
      </c>
      <c r="C306" s="30">
        <v>1</v>
      </c>
      <c r="D306" s="29" t="s">
        <v>540</v>
      </c>
      <c r="E306" s="29" t="s">
        <v>318</v>
      </c>
      <c r="F306" s="29" t="s">
        <v>292</v>
      </c>
      <c r="G306"/>
    </row>
    <row r="307" spans="1:7" hidden="1" x14ac:dyDescent="0.25">
      <c r="A307" s="282" t="s">
        <v>937</v>
      </c>
      <c r="B307" s="32" t="b">
        <f>'1.1.'!$H$21&gt;='1.1.'!$H$27</f>
        <v>1</v>
      </c>
      <c r="C307" s="30">
        <v>1</v>
      </c>
      <c r="D307" s="29" t="s">
        <v>540</v>
      </c>
      <c r="E307" s="29" t="s">
        <v>318</v>
      </c>
      <c r="F307" s="29" t="s">
        <v>293</v>
      </c>
      <c r="G307"/>
    </row>
    <row r="308" spans="1:7" hidden="1" x14ac:dyDescent="0.25">
      <c r="A308" s="282" t="s">
        <v>938</v>
      </c>
      <c r="B308" s="32" t="b">
        <f>'1.1.'!$I$21&gt;='1.1.'!$I$27</f>
        <v>1</v>
      </c>
      <c r="C308" s="30">
        <v>1</v>
      </c>
      <c r="D308" s="29" t="s">
        <v>540</v>
      </c>
      <c r="E308" s="29" t="s">
        <v>318</v>
      </c>
      <c r="F308" s="29" t="s">
        <v>294</v>
      </c>
      <c r="G308"/>
    </row>
    <row r="309" spans="1:7" hidden="1" x14ac:dyDescent="0.25">
      <c r="A309" s="282" t="s">
        <v>939</v>
      </c>
      <c r="B309" s="32" t="b">
        <f>'1.1.'!$J$21&gt;='1.1.'!$J$27</f>
        <v>1</v>
      </c>
      <c r="C309" s="30">
        <v>1</v>
      </c>
      <c r="D309" s="29" t="s">
        <v>540</v>
      </c>
      <c r="E309" s="29" t="s">
        <v>318</v>
      </c>
      <c r="F309" s="29" t="s">
        <v>295</v>
      </c>
      <c r="G309"/>
    </row>
    <row r="310" spans="1:7" hidden="1" x14ac:dyDescent="0.25">
      <c r="A310" s="282" t="s">
        <v>940</v>
      </c>
      <c r="B310" s="32" t="b">
        <f>'1.1.'!$K$21&gt;='1.1.'!$K$27</f>
        <v>1</v>
      </c>
      <c r="C310" s="30">
        <v>1</v>
      </c>
      <c r="D310" s="29" t="s">
        <v>540</v>
      </c>
      <c r="E310" s="29" t="s">
        <v>318</v>
      </c>
      <c r="F310" s="29" t="s">
        <v>296</v>
      </c>
      <c r="G310"/>
    </row>
    <row r="311" spans="1:7" hidden="1" x14ac:dyDescent="0.25">
      <c r="A311" s="282" t="s">
        <v>941</v>
      </c>
      <c r="B311" s="32" t="b">
        <f>'1.1.'!$L$21&gt;='1.1.'!$L$27</f>
        <v>1</v>
      </c>
      <c r="C311" s="30">
        <v>1</v>
      </c>
      <c r="D311" s="29" t="s">
        <v>540</v>
      </c>
      <c r="E311" s="29" t="s">
        <v>318</v>
      </c>
      <c r="F311" s="29" t="s">
        <v>297</v>
      </c>
      <c r="G311"/>
    </row>
    <row r="312" spans="1:7" hidden="1" x14ac:dyDescent="0.25">
      <c r="A312" s="282" t="s">
        <v>942</v>
      </c>
      <c r="B312" s="32" t="b">
        <f>'1.1.'!$E$21-'1.1.'!$F$21&gt;='1.1.'!$E$27-'1.1.'!$F$27</f>
        <v>1</v>
      </c>
      <c r="C312" s="30">
        <v>1</v>
      </c>
      <c r="D312" s="29" t="s">
        <v>540</v>
      </c>
      <c r="E312" s="29" t="s">
        <v>318</v>
      </c>
      <c r="F312" s="29" t="s">
        <v>310</v>
      </c>
      <c r="G312" s="72"/>
    </row>
    <row r="313" spans="1:7" hidden="1" x14ac:dyDescent="0.25">
      <c r="A313" s="282" t="s">
        <v>943</v>
      </c>
      <c r="B313" s="32" t="b">
        <f>'1.1.'!$G$21-'1.1.'!$H$21&gt;='1.1.'!$G$27-'1.1.'!$H$27</f>
        <v>1</v>
      </c>
      <c r="C313" s="30">
        <v>1</v>
      </c>
      <c r="D313" s="29" t="s">
        <v>540</v>
      </c>
      <c r="E313" s="29" t="s">
        <v>318</v>
      </c>
      <c r="F313" s="29" t="s">
        <v>311</v>
      </c>
      <c r="G313"/>
    </row>
    <row r="314" spans="1:7" hidden="1" x14ac:dyDescent="0.25">
      <c r="A314" s="282" t="s">
        <v>944</v>
      </c>
      <c r="B314" s="32" t="b">
        <f>'1.1.'!$I$21-'1.1.'!$J$21&gt;='1.1.'!$I$27-'1.1.'!$J$27</f>
        <v>1</v>
      </c>
      <c r="C314" s="30">
        <v>1</v>
      </c>
      <c r="D314" s="29" t="s">
        <v>540</v>
      </c>
      <c r="E314" s="29" t="s">
        <v>318</v>
      </c>
      <c r="F314" s="29" t="s">
        <v>312</v>
      </c>
      <c r="G314"/>
    </row>
    <row r="315" spans="1:7" hidden="1" x14ac:dyDescent="0.25">
      <c r="A315" s="282" t="s">
        <v>945</v>
      </c>
      <c r="B315" s="32" t="b">
        <f>'1.1.'!$K$21-'1.1.'!$L$21&gt;='1.1.'!$K$27-'1.1.'!$L$27</f>
        <v>1</v>
      </c>
      <c r="C315" s="30">
        <v>1</v>
      </c>
      <c r="D315" s="29" t="s">
        <v>540</v>
      </c>
      <c r="E315" s="29" t="s">
        <v>318</v>
      </c>
      <c r="F315" s="29" t="s">
        <v>313</v>
      </c>
      <c r="G315"/>
    </row>
    <row r="316" spans="1:7" hidden="1" x14ac:dyDescent="0.25">
      <c r="A316" s="282" t="s">
        <v>946</v>
      </c>
      <c r="B316" s="32" t="b">
        <f>'1.1.'!$E$21&gt;='1.1.'!$E$28</f>
        <v>1</v>
      </c>
      <c r="C316" s="30">
        <v>1</v>
      </c>
      <c r="D316" s="29" t="s">
        <v>540</v>
      </c>
      <c r="E316" s="29" t="s">
        <v>319</v>
      </c>
      <c r="F316" s="29" t="s">
        <v>290</v>
      </c>
      <c r="G316" s="72"/>
    </row>
    <row r="317" spans="1:7" hidden="1" x14ac:dyDescent="0.25">
      <c r="A317" s="282" t="s">
        <v>947</v>
      </c>
      <c r="B317" s="32" t="b">
        <f>'1.1.'!$F$21&gt;='1.1.'!$F$28</f>
        <v>1</v>
      </c>
      <c r="C317" s="30">
        <v>1</v>
      </c>
      <c r="D317" s="29" t="s">
        <v>540</v>
      </c>
      <c r="E317" s="29" t="s">
        <v>319</v>
      </c>
      <c r="F317" s="29" t="s">
        <v>291</v>
      </c>
      <c r="G317" s="72"/>
    </row>
    <row r="318" spans="1:7" hidden="1" x14ac:dyDescent="0.25">
      <c r="A318" s="282" t="s">
        <v>948</v>
      </c>
      <c r="B318" s="32" t="b">
        <f>'1.1.'!$G$21&gt;='1.1.'!$G$28</f>
        <v>1</v>
      </c>
      <c r="C318" s="30">
        <v>1</v>
      </c>
      <c r="D318" s="29" t="s">
        <v>540</v>
      </c>
      <c r="E318" s="29" t="s">
        <v>319</v>
      </c>
      <c r="F318" s="29" t="s">
        <v>292</v>
      </c>
      <c r="G318"/>
    </row>
    <row r="319" spans="1:7" hidden="1" x14ac:dyDescent="0.25">
      <c r="A319" s="282" t="s">
        <v>949</v>
      </c>
      <c r="B319" s="32" t="b">
        <f>'1.1.'!$H$21&gt;='1.1.'!$H$28</f>
        <v>1</v>
      </c>
      <c r="C319" s="30">
        <v>1</v>
      </c>
      <c r="D319" s="29" t="s">
        <v>540</v>
      </c>
      <c r="E319" s="29" t="s">
        <v>319</v>
      </c>
      <c r="F319" s="29" t="s">
        <v>293</v>
      </c>
      <c r="G319"/>
    </row>
    <row r="320" spans="1:7" hidden="1" x14ac:dyDescent="0.25">
      <c r="A320" s="282" t="s">
        <v>950</v>
      </c>
      <c r="B320" s="32" t="b">
        <f>'1.1.'!$I$21&gt;='1.1.'!$I$28</f>
        <v>1</v>
      </c>
      <c r="C320" s="30">
        <v>1</v>
      </c>
      <c r="D320" s="29" t="s">
        <v>540</v>
      </c>
      <c r="E320" s="29" t="s">
        <v>319</v>
      </c>
      <c r="F320" s="29" t="s">
        <v>294</v>
      </c>
      <c r="G320"/>
    </row>
    <row r="321" spans="1:7" hidden="1" x14ac:dyDescent="0.25">
      <c r="A321" s="282" t="s">
        <v>951</v>
      </c>
      <c r="B321" s="32" t="b">
        <f>'1.1.'!$J$21&gt;='1.1.'!$J$28</f>
        <v>1</v>
      </c>
      <c r="C321" s="30">
        <v>1</v>
      </c>
      <c r="D321" s="29" t="s">
        <v>540</v>
      </c>
      <c r="E321" s="29" t="s">
        <v>319</v>
      </c>
      <c r="F321" s="29" t="s">
        <v>295</v>
      </c>
      <c r="G321"/>
    </row>
    <row r="322" spans="1:7" hidden="1" x14ac:dyDescent="0.25">
      <c r="A322" s="282" t="s">
        <v>952</v>
      </c>
      <c r="B322" s="32" t="b">
        <f>'1.1.'!$K$21&gt;='1.1.'!$K$28</f>
        <v>1</v>
      </c>
      <c r="C322" s="30">
        <v>1</v>
      </c>
      <c r="D322" s="29" t="s">
        <v>540</v>
      </c>
      <c r="E322" s="29" t="s">
        <v>319</v>
      </c>
      <c r="F322" s="29" t="s">
        <v>296</v>
      </c>
      <c r="G322"/>
    </row>
    <row r="323" spans="1:7" hidden="1" x14ac:dyDescent="0.25">
      <c r="A323" s="282" t="s">
        <v>953</v>
      </c>
      <c r="B323" s="32" t="b">
        <f>'1.1.'!$L$21&gt;='1.1.'!$L$28</f>
        <v>1</v>
      </c>
      <c r="C323" s="30">
        <v>1</v>
      </c>
      <c r="D323" s="29" t="s">
        <v>540</v>
      </c>
      <c r="E323" s="29" t="s">
        <v>319</v>
      </c>
      <c r="F323" s="29" t="s">
        <v>297</v>
      </c>
      <c r="G323"/>
    </row>
    <row r="324" spans="1:7" hidden="1" x14ac:dyDescent="0.25">
      <c r="A324" s="282" t="s">
        <v>954</v>
      </c>
      <c r="B324" s="32" t="b">
        <f>'1.1.'!$E$21-'1.1.'!$F$21&gt;='1.1.'!$E$28-'1.1.'!$F$28</f>
        <v>1</v>
      </c>
      <c r="C324" s="30">
        <v>1</v>
      </c>
      <c r="D324" s="29" t="s">
        <v>540</v>
      </c>
      <c r="E324" s="29" t="s">
        <v>319</v>
      </c>
      <c r="F324" s="29" t="s">
        <v>310</v>
      </c>
      <c r="G324" s="72"/>
    </row>
    <row r="325" spans="1:7" hidden="1" x14ac:dyDescent="0.25">
      <c r="A325" s="282" t="s">
        <v>955</v>
      </c>
      <c r="B325" s="32" t="b">
        <f>'1.1.'!$G$21-'1.1.'!$H$21&gt;='1.1.'!$G$28-'1.1.'!$H$28</f>
        <v>1</v>
      </c>
      <c r="C325" s="30">
        <v>1</v>
      </c>
      <c r="D325" s="29" t="s">
        <v>540</v>
      </c>
      <c r="E325" s="29" t="s">
        <v>319</v>
      </c>
      <c r="F325" s="29" t="s">
        <v>311</v>
      </c>
      <c r="G325"/>
    </row>
    <row r="326" spans="1:7" hidden="1" x14ac:dyDescent="0.25">
      <c r="A326" s="282" t="s">
        <v>956</v>
      </c>
      <c r="B326" s="32" t="b">
        <f>'1.1.'!$I$21-'1.1.'!$J$21&gt;='1.1.'!$I$28-'1.1.'!$J$28</f>
        <v>1</v>
      </c>
      <c r="C326" s="30">
        <v>1</v>
      </c>
      <c r="D326" s="29" t="s">
        <v>540</v>
      </c>
      <c r="E326" s="29" t="s">
        <v>319</v>
      </c>
      <c r="F326" s="29" t="s">
        <v>312</v>
      </c>
      <c r="G326"/>
    </row>
    <row r="327" spans="1:7" hidden="1" x14ac:dyDescent="0.25">
      <c r="A327" s="282" t="s">
        <v>957</v>
      </c>
      <c r="B327" s="32" t="b">
        <f>'1.1.'!$K$21-'1.1.'!$L$21&gt;='1.1.'!$K$28-'1.1.'!$L$28</f>
        <v>1</v>
      </c>
      <c r="C327" s="30">
        <v>1</v>
      </c>
      <c r="D327" s="29" t="s">
        <v>540</v>
      </c>
      <c r="E327" s="29" t="s">
        <v>319</v>
      </c>
      <c r="F327" s="29" t="s">
        <v>313</v>
      </c>
      <c r="G327"/>
    </row>
    <row r="328" spans="1:7" hidden="1" x14ac:dyDescent="0.25">
      <c r="A328" s="282" t="s">
        <v>958</v>
      </c>
      <c r="B328" s="32" t="b">
        <f>'1.1.'!$E$21&gt;='1.1.'!$E$29</f>
        <v>1</v>
      </c>
      <c r="C328" s="30">
        <v>1</v>
      </c>
      <c r="D328" s="29" t="s">
        <v>540</v>
      </c>
      <c r="E328" s="29" t="s">
        <v>320</v>
      </c>
      <c r="F328" s="29" t="s">
        <v>290</v>
      </c>
      <c r="G328" s="72"/>
    </row>
    <row r="329" spans="1:7" hidden="1" x14ac:dyDescent="0.25">
      <c r="A329" s="282" t="s">
        <v>959</v>
      </c>
      <c r="B329" s="32" t="b">
        <f>'1.1.'!$F$21&gt;='1.1.'!$F$29</f>
        <v>1</v>
      </c>
      <c r="C329" s="30">
        <v>1</v>
      </c>
      <c r="D329" s="29" t="s">
        <v>540</v>
      </c>
      <c r="E329" s="29" t="s">
        <v>320</v>
      </c>
      <c r="F329" s="29" t="s">
        <v>291</v>
      </c>
      <c r="G329" s="72"/>
    </row>
    <row r="330" spans="1:7" hidden="1" x14ac:dyDescent="0.25">
      <c r="A330" s="282" t="s">
        <v>960</v>
      </c>
      <c r="B330" s="32" t="b">
        <f>'1.1.'!$G$21&gt;='1.1.'!$G$29</f>
        <v>1</v>
      </c>
      <c r="C330" s="30">
        <v>1</v>
      </c>
      <c r="D330" s="29" t="s">
        <v>540</v>
      </c>
      <c r="E330" s="29" t="s">
        <v>320</v>
      </c>
      <c r="F330" s="29" t="s">
        <v>292</v>
      </c>
      <c r="G330"/>
    </row>
    <row r="331" spans="1:7" hidden="1" x14ac:dyDescent="0.25">
      <c r="A331" s="282" t="s">
        <v>961</v>
      </c>
      <c r="B331" s="32" t="b">
        <f>'1.1.'!$H$21&gt;='1.1.'!$H$29</f>
        <v>1</v>
      </c>
      <c r="C331" s="30">
        <v>1</v>
      </c>
      <c r="D331" s="29" t="s">
        <v>540</v>
      </c>
      <c r="E331" s="29" t="s">
        <v>320</v>
      </c>
      <c r="F331" s="29" t="s">
        <v>293</v>
      </c>
      <c r="G331"/>
    </row>
    <row r="332" spans="1:7" hidden="1" x14ac:dyDescent="0.25">
      <c r="A332" s="282" t="s">
        <v>962</v>
      </c>
      <c r="B332" s="32" t="b">
        <f>'1.1.'!$I$21&gt;='1.1.'!$I$29</f>
        <v>1</v>
      </c>
      <c r="C332" s="30">
        <v>1</v>
      </c>
      <c r="D332" s="29" t="s">
        <v>540</v>
      </c>
      <c r="E332" s="29" t="s">
        <v>320</v>
      </c>
      <c r="F332" s="29" t="s">
        <v>294</v>
      </c>
      <c r="G332"/>
    </row>
    <row r="333" spans="1:7" hidden="1" x14ac:dyDescent="0.25">
      <c r="A333" s="282" t="s">
        <v>963</v>
      </c>
      <c r="B333" s="32" t="b">
        <f>'1.1.'!$J$21&gt;='1.1.'!$J$29</f>
        <v>1</v>
      </c>
      <c r="C333" s="30">
        <v>1</v>
      </c>
      <c r="D333" s="29" t="s">
        <v>540</v>
      </c>
      <c r="E333" s="29" t="s">
        <v>320</v>
      </c>
      <c r="F333" s="29" t="s">
        <v>295</v>
      </c>
      <c r="G333"/>
    </row>
    <row r="334" spans="1:7" hidden="1" x14ac:dyDescent="0.25">
      <c r="A334" s="282" t="s">
        <v>964</v>
      </c>
      <c r="B334" s="32" t="b">
        <f>'1.1.'!$K$21&gt;='1.1.'!$K$29</f>
        <v>1</v>
      </c>
      <c r="C334" s="30">
        <v>1</v>
      </c>
      <c r="D334" s="29" t="s">
        <v>540</v>
      </c>
      <c r="E334" s="29" t="s">
        <v>320</v>
      </c>
      <c r="F334" s="29" t="s">
        <v>296</v>
      </c>
      <c r="G334"/>
    </row>
    <row r="335" spans="1:7" hidden="1" x14ac:dyDescent="0.25">
      <c r="A335" s="282" t="s">
        <v>965</v>
      </c>
      <c r="B335" s="32" t="b">
        <f>'1.1.'!$L$21&gt;='1.1.'!$L$29</f>
        <v>1</v>
      </c>
      <c r="C335" s="30">
        <v>1</v>
      </c>
      <c r="D335" s="29" t="s">
        <v>540</v>
      </c>
      <c r="E335" s="29" t="s">
        <v>320</v>
      </c>
      <c r="F335" s="29" t="s">
        <v>297</v>
      </c>
      <c r="G335"/>
    </row>
    <row r="336" spans="1:7" hidden="1" x14ac:dyDescent="0.25">
      <c r="A336" s="282" t="s">
        <v>966</v>
      </c>
      <c r="B336" s="32" t="b">
        <f>'1.1.'!$E$21-'1.1.'!$F$21&gt;='1.1.'!$E$29-'1.1.'!$F$29</f>
        <v>1</v>
      </c>
      <c r="C336" s="30">
        <v>1</v>
      </c>
      <c r="D336" s="29" t="s">
        <v>540</v>
      </c>
      <c r="E336" s="29" t="s">
        <v>320</v>
      </c>
      <c r="F336" s="29" t="s">
        <v>310</v>
      </c>
      <c r="G336" s="72"/>
    </row>
    <row r="337" spans="1:6" customFormat="1" hidden="1" x14ac:dyDescent="0.25">
      <c r="A337" s="282" t="s">
        <v>967</v>
      </c>
      <c r="B337" s="32" t="b">
        <f>'1.1.'!$G$21-'1.1.'!$H$21&gt;='1.1.'!$G$29-'1.1.'!$H$29</f>
        <v>1</v>
      </c>
      <c r="C337" s="30">
        <v>1</v>
      </c>
      <c r="D337" s="29" t="s">
        <v>540</v>
      </c>
      <c r="E337" s="29" t="s">
        <v>320</v>
      </c>
      <c r="F337" s="29" t="s">
        <v>311</v>
      </c>
    </row>
    <row r="338" spans="1:6" customFormat="1" hidden="1" x14ac:dyDescent="0.25">
      <c r="A338" s="282" t="s">
        <v>968</v>
      </c>
      <c r="B338" s="32" t="b">
        <f>'1.1.'!$I$21-'1.1.'!$J$21&gt;='1.1.'!$I$29-'1.1.'!$J$29</f>
        <v>1</v>
      </c>
      <c r="C338" s="30">
        <v>1</v>
      </c>
      <c r="D338" s="29" t="s">
        <v>540</v>
      </c>
      <c r="E338" s="29" t="s">
        <v>320</v>
      </c>
      <c r="F338" s="29" t="s">
        <v>312</v>
      </c>
    </row>
    <row r="339" spans="1:6" customFormat="1" hidden="1" x14ac:dyDescent="0.25">
      <c r="A339" s="282" t="s">
        <v>969</v>
      </c>
      <c r="B339" s="32" t="b">
        <f>'1.1.'!$K$21-'1.1.'!$L$21&gt;='1.1.'!$K$29-'1.1.'!$L$29</f>
        <v>1</v>
      </c>
      <c r="C339" s="30">
        <v>1</v>
      </c>
      <c r="D339" s="29" t="s">
        <v>540</v>
      </c>
      <c r="E339" s="29" t="s">
        <v>320</v>
      </c>
      <c r="F339" s="29" t="s">
        <v>313</v>
      </c>
    </row>
    <row r="340" spans="1:6" customFormat="1" hidden="1" x14ac:dyDescent="0.25">
      <c r="A340" s="282" t="s">
        <v>970</v>
      </c>
      <c r="B340" s="32" t="b">
        <f>'1.2.'!$H$8&gt;='1.2.'!$I$8</f>
        <v>1</v>
      </c>
      <c r="C340" s="30">
        <v>1</v>
      </c>
      <c r="D340" s="29" t="s">
        <v>541</v>
      </c>
      <c r="E340" s="29" t="s">
        <v>397</v>
      </c>
      <c r="F340" s="29" t="s">
        <v>264</v>
      </c>
    </row>
    <row r="341" spans="1:6" customFormat="1" hidden="1" x14ac:dyDescent="0.25">
      <c r="A341" s="282" t="s">
        <v>971</v>
      </c>
      <c r="B341" s="32" t="b">
        <f>'1.2.'!$H$9&gt;='1.2.'!$I$9</f>
        <v>1</v>
      </c>
      <c r="C341" s="30">
        <v>1</v>
      </c>
      <c r="D341" s="29" t="s">
        <v>541</v>
      </c>
      <c r="E341" s="29" t="s">
        <v>398</v>
      </c>
      <c r="F341" s="29" t="s">
        <v>264</v>
      </c>
    </row>
    <row r="342" spans="1:6" customFormat="1" hidden="1" x14ac:dyDescent="0.25">
      <c r="A342" s="282" t="s">
        <v>972</v>
      </c>
      <c r="B342" s="32" t="b">
        <f>'1.2.'!$H$10&gt;='1.2.'!$I$10</f>
        <v>1</v>
      </c>
      <c r="C342" s="30">
        <v>1</v>
      </c>
      <c r="D342" s="29" t="s">
        <v>541</v>
      </c>
      <c r="E342" s="29" t="s">
        <v>399</v>
      </c>
      <c r="F342" s="29" t="s">
        <v>264</v>
      </c>
    </row>
    <row r="343" spans="1:6" customFormat="1" hidden="1" x14ac:dyDescent="0.25">
      <c r="A343" s="282" t="s">
        <v>973</v>
      </c>
      <c r="B343" s="32" t="b">
        <f>'1.2.'!$H$11&gt;='1.2.'!$I$11</f>
        <v>1</v>
      </c>
      <c r="C343" s="30">
        <v>1</v>
      </c>
      <c r="D343" s="29" t="s">
        <v>541</v>
      </c>
      <c r="E343" s="29" t="s">
        <v>400</v>
      </c>
      <c r="F343" s="29" t="s">
        <v>264</v>
      </c>
    </row>
    <row r="344" spans="1:6" customFormat="1" hidden="1" x14ac:dyDescent="0.25">
      <c r="A344" s="282" t="s">
        <v>974</v>
      </c>
      <c r="B344" s="32" t="b">
        <f>'1.2.'!$H$12&gt;='1.2.'!$I$12</f>
        <v>1</v>
      </c>
      <c r="C344" s="30">
        <v>1</v>
      </c>
      <c r="D344" s="29" t="s">
        <v>541</v>
      </c>
      <c r="E344" s="29" t="s">
        <v>401</v>
      </c>
      <c r="F344" s="29" t="s">
        <v>264</v>
      </c>
    </row>
    <row r="345" spans="1:6" customFormat="1" hidden="1" x14ac:dyDescent="0.25">
      <c r="A345" s="282" t="s">
        <v>975</v>
      </c>
      <c r="B345" s="32" t="b">
        <f>'1.2.'!$H$13&gt;='1.2.'!$I$13</f>
        <v>1</v>
      </c>
      <c r="C345" s="30">
        <v>1</v>
      </c>
      <c r="D345" s="29" t="s">
        <v>541</v>
      </c>
      <c r="E345" s="29" t="s">
        <v>402</v>
      </c>
      <c r="F345" s="29" t="s">
        <v>264</v>
      </c>
    </row>
    <row r="346" spans="1:6" customFormat="1" hidden="1" x14ac:dyDescent="0.25">
      <c r="A346" s="282" t="s">
        <v>976</v>
      </c>
      <c r="B346" s="32" t="b">
        <f>'1.2.'!$H$14&gt;='1.2.'!$I$14</f>
        <v>1</v>
      </c>
      <c r="C346" s="30">
        <v>1</v>
      </c>
      <c r="D346" s="29" t="s">
        <v>541</v>
      </c>
      <c r="E346" s="29" t="s">
        <v>403</v>
      </c>
      <c r="F346" s="29" t="s">
        <v>264</v>
      </c>
    </row>
    <row r="347" spans="1:6" customFormat="1" hidden="1" x14ac:dyDescent="0.25">
      <c r="A347" s="282" t="s">
        <v>977</v>
      </c>
      <c r="B347" s="32" t="b">
        <f>'1.2.'!$H$15&gt;='1.2.'!$I$15</f>
        <v>1</v>
      </c>
      <c r="C347" s="30">
        <v>1</v>
      </c>
      <c r="D347" s="29" t="s">
        <v>541</v>
      </c>
      <c r="E347" s="29" t="s">
        <v>404</v>
      </c>
      <c r="F347" s="29" t="s">
        <v>264</v>
      </c>
    </row>
    <row r="348" spans="1:6" customFormat="1" hidden="1" x14ac:dyDescent="0.25">
      <c r="A348" s="282" t="s">
        <v>978</v>
      </c>
      <c r="B348" s="32" t="b">
        <f>'1.2.'!$H$16&gt;='1.2.'!$I$16</f>
        <v>1</v>
      </c>
      <c r="C348" s="30">
        <v>1</v>
      </c>
      <c r="D348" s="29" t="s">
        <v>541</v>
      </c>
      <c r="E348" s="29" t="s">
        <v>405</v>
      </c>
      <c r="F348" s="29" t="s">
        <v>264</v>
      </c>
    </row>
    <row r="349" spans="1:6" customFormat="1" hidden="1" x14ac:dyDescent="0.25">
      <c r="A349" s="282" t="s">
        <v>979</v>
      </c>
      <c r="B349" s="32" t="b">
        <f>'1.2.'!$H$17&gt;='1.2.'!$I$17</f>
        <v>1</v>
      </c>
      <c r="C349" s="30">
        <v>1</v>
      </c>
      <c r="D349" s="29" t="s">
        <v>541</v>
      </c>
      <c r="E349" s="29" t="s">
        <v>406</v>
      </c>
      <c r="F349" s="29" t="s">
        <v>264</v>
      </c>
    </row>
    <row r="350" spans="1:6" customFormat="1" hidden="1" x14ac:dyDescent="0.25">
      <c r="A350" s="282" t="s">
        <v>980</v>
      </c>
      <c r="B350" s="32" t="b">
        <f>'1.2.'!$H$18&gt;='1.2.'!$I$18</f>
        <v>1</v>
      </c>
      <c r="C350" s="30">
        <v>1</v>
      </c>
      <c r="D350" s="29" t="s">
        <v>541</v>
      </c>
      <c r="E350" s="29" t="s">
        <v>407</v>
      </c>
      <c r="F350" s="29" t="s">
        <v>264</v>
      </c>
    </row>
    <row r="351" spans="1:6" customFormat="1" hidden="1" x14ac:dyDescent="0.25">
      <c r="A351" s="282" t="s">
        <v>981</v>
      </c>
      <c r="B351" s="32" t="b">
        <f>'1.2.'!$H$19&gt;='1.2.'!$I$19</f>
        <v>1</v>
      </c>
      <c r="C351" s="30">
        <v>1</v>
      </c>
      <c r="D351" s="29" t="s">
        <v>541</v>
      </c>
      <c r="E351" s="29" t="s">
        <v>408</v>
      </c>
      <c r="F351" s="29" t="s">
        <v>264</v>
      </c>
    </row>
    <row r="352" spans="1:6" customFormat="1" hidden="1" x14ac:dyDescent="0.25">
      <c r="A352" s="282" t="s">
        <v>982</v>
      </c>
      <c r="B352" s="32" t="b">
        <f>'1.2.'!$H$20&gt;='1.2.'!$I$20</f>
        <v>1</v>
      </c>
      <c r="C352" s="30">
        <v>1</v>
      </c>
      <c r="D352" s="29" t="s">
        <v>541</v>
      </c>
      <c r="E352" s="29" t="s">
        <v>409</v>
      </c>
      <c r="F352" s="29" t="s">
        <v>264</v>
      </c>
    </row>
    <row r="353" spans="1:6" customFormat="1" hidden="1" x14ac:dyDescent="0.25">
      <c r="A353" s="282" t="s">
        <v>983</v>
      </c>
      <c r="B353" s="32" t="b">
        <f>'1.2.'!$H$21&gt;='1.2.'!$I$21</f>
        <v>1</v>
      </c>
      <c r="C353" s="30">
        <v>1</v>
      </c>
      <c r="D353" s="29" t="s">
        <v>541</v>
      </c>
      <c r="E353" s="29" t="s">
        <v>410</v>
      </c>
      <c r="F353" s="29" t="s">
        <v>264</v>
      </c>
    </row>
    <row r="354" spans="1:6" customFormat="1" hidden="1" x14ac:dyDescent="0.25">
      <c r="A354" s="282" t="s">
        <v>984</v>
      </c>
      <c r="B354" s="32" t="b">
        <f>'1.2.'!$H$22&gt;='1.2.'!$I$22</f>
        <v>1</v>
      </c>
      <c r="C354" s="30">
        <v>1</v>
      </c>
      <c r="D354" s="29" t="s">
        <v>541</v>
      </c>
      <c r="E354" s="29" t="s">
        <v>411</v>
      </c>
      <c r="F354" s="29" t="s">
        <v>264</v>
      </c>
    </row>
    <row r="355" spans="1:6" customFormat="1" hidden="1" x14ac:dyDescent="0.25">
      <c r="A355" s="282" t="s">
        <v>985</v>
      </c>
      <c r="B355" s="32" t="b">
        <f>'1.2.'!$H$23&gt;='1.2.'!$I$23</f>
        <v>1</v>
      </c>
      <c r="C355" s="30">
        <v>1</v>
      </c>
      <c r="D355" s="29" t="s">
        <v>541</v>
      </c>
      <c r="E355" s="29" t="s">
        <v>412</v>
      </c>
      <c r="F355" s="29" t="s">
        <v>264</v>
      </c>
    </row>
    <row r="356" spans="1:6" customFormat="1" hidden="1" x14ac:dyDescent="0.25">
      <c r="A356" s="282" t="s">
        <v>986</v>
      </c>
      <c r="B356" s="32" t="b">
        <f>'1.2.'!$H$24&gt;='1.2.'!$I$24</f>
        <v>1</v>
      </c>
      <c r="C356" s="30">
        <v>1</v>
      </c>
      <c r="D356" s="29" t="s">
        <v>541</v>
      </c>
      <c r="E356" s="29" t="s">
        <v>413</v>
      </c>
      <c r="F356" s="29" t="s">
        <v>264</v>
      </c>
    </row>
    <row r="357" spans="1:6" customFormat="1" hidden="1" x14ac:dyDescent="0.25">
      <c r="A357" s="282" t="s">
        <v>987</v>
      </c>
      <c r="B357" s="32" t="b">
        <f>'1.2.'!$H$25&gt;='1.2.'!$I$25</f>
        <v>1</v>
      </c>
      <c r="C357" s="30">
        <v>1</v>
      </c>
      <c r="D357" s="29" t="s">
        <v>541</v>
      </c>
      <c r="E357" s="29" t="s">
        <v>414</v>
      </c>
      <c r="F357" s="29" t="s">
        <v>264</v>
      </c>
    </row>
    <row r="358" spans="1:6" customFormat="1" hidden="1" x14ac:dyDescent="0.25">
      <c r="A358" s="282" t="s">
        <v>988</v>
      </c>
      <c r="B358" s="32" t="b">
        <f>'1.2.'!$H$26&gt;='1.2.'!$I$26</f>
        <v>1</v>
      </c>
      <c r="C358" s="30">
        <v>1</v>
      </c>
      <c r="D358" s="29" t="s">
        <v>541</v>
      </c>
      <c r="E358" s="29" t="s">
        <v>415</v>
      </c>
      <c r="F358" s="29" t="s">
        <v>264</v>
      </c>
    </row>
    <row r="359" spans="1:6" customFormat="1" hidden="1" x14ac:dyDescent="0.25">
      <c r="A359" s="282" t="s">
        <v>989</v>
      </c>
      <c r="B359" s="32" t="b">
        <f>'1.2.'!$H$27&gt;='1.2.'!$I$27</f>
        <v>1</v>
      </c>
      <c r="C359" s="30">
        <v>1</v>
      </c>
      <c r="D359" s="29" t="s">
        <v>541</v>
      </c>
      <c r="E359" s="29" t="s">
        <v>416</v>
      </c>
      <c r="F359" s="29" t="s">
        <v>264</v>
      </c>
    </row>
    <row r="360" spans="1:6" customFormat="1" hidden="1" x14ac:dyDescent="0.25">
      <c r="A360" s="282" t="s">
        <v>990</v>
      </c>
      <c r="B360" s="32" t="b">
        <f>'1.2.'!$H$28&gt;='1.2.'!$I$28</f>
        <v>1</v>
      </c>
      <c r="C360" s="30">
        <v>1</v>
      </c>
      <c r="D360" s="29" t="s">
        <v>541</v>
      </c>
      <c r="E360" s="29" t="s">
        <v>417</v>
      </c>
      <c r="F360" s="29" t="s">
        <v>264</v>
      </c>
    </row>
    <row r="361" spans="1:6" customFormat="1" hidden="1" x14ac:dyDescent="0.25">
      <c r="A361" s="282" t="s">
        <v>991</v>
      </c>
      <c r="B361" s="32" t="b">
        <f>'1.2.'!$H$29&gt;='1.2.'!$I$29</f>
        <v>1</v>
      </c>
      <c r="C361" s="30">
        <v>1</v>
      </c>
      <c r="D361" s="29" t="s">
        <v>541</v>
      </c>
      <c r="E361" s="29" t="s">
        <v>418</v>
      </c>
      <c r="F361" s="29" t="s">
        <v>264</v>
      </c>
    </row>
    <row r="362" spans="1:6" customFormat="1" hidden="1" x14ac:dyDescent="0.25">
      <c r="A362" s="282" t="s">
        <v>992</v>
      </c>
      <c r="B362" s="32" t="b">
        <f>'1.2.'!$H$30&gt;='1.2.'!$I$30</f>
        <v>1</v>
      </c>
      <c r="C362" s="30">
        <v>1</v>
      </c>
      <c r="D362" s="29" t="s">
        <v>541</v>
      </c>
      <c r="E362" s="29" t="s">
        <v>419</v>
      </c>
      <c r="F362" s="29" t="s">
        <v>264</v>
      </c>
    </row>
    <row r="363" spans="1:6" customFormat="1" hidden="1" x14ac:dyDescent="0.25">
      <c r="A363" s="282" t="s">
        <v>993</v>
      </c>
      <c r="B363" s="32" t="b">
        <f>'1.2.'!$H$31&gt;='1.2.'!$I$31</f>
        <v>1</v>
      </c>
      <c r="C363" s="30">
        <v>1</v>
      </c>
      <c r="D363" s="29" t="s">
        <v>541</v>
      </c>
      <c r="E363" s="29" t="s">
        <v>420</v>
      </c>
      <c r="F363" s="29" t="s">
        <v>264</v>
      </c>
    </row>
    <row r="364" spans="1:6" customFormat="1" hidden="1" x14ac:dyDescent="0.25">
      <c r="A364" s="282" t="s">
        <v>994</v>
      </c>
      <c r="B364" s="32" t="b">
        <f>'1.2.'!$H$32&gt;='1.2.'!$I$32</f>
        <v>1</v>
      </c>
      <c r="C364" s="30">
        <v>1</v>
      </c>
      <c r="D364" s="29" t="s">
        <v>541</v>
      </c>
      <c r="E364" s="29" t="s">
        <v>421</v>
      </c>
      <c r="F364" s="29" t="s">
        <v>264</v>
      </c>
    </row>
    <row r="365" spans="1:6" customFormat="1" hidden="1" x14ac:dyDescent="0.25">
      <c r="A365" s="282" t="s">
        <v>995</v>
      </c>
      <c r="B365" s="32" t="b">
        <f>'1.2.'!$H$33&gt;='1.2.'!$I$33</f>
        <v>1</v>
      </c>
      <c r="C365" s="30">
        <v>1</v>
      </c>
      <c r="D365" s="29" t="s">
        <v>541</v>
      </c>
      <c r="E365" s="29" t="s">
        <v>422</v>
      </c>
      <c r="F365" s="29" t="s">
        <v>264</v>
      </c>
    </row>
    <row r="366" spans="1:6" customFormat="1" hidden="1" x14ac:dyDescent="0.25">
      <c r="A366" s="282" t="s">
        <v>996</v>
      </c>
      <c r="B366" s="32" t="b">
        <f>'1.2.'!$H$34&gt;='1.2.'!$I$34</f>
        <v>1</v>
      </c>
      <c r="C366" s="30">
        <v>1</v>
      </c>
      <c r="D366" s="29" t="s">
        <v>541</v>
      </c>
      <c r="E366" s="29" t="s">
        <v>423</v>
      </c>
      <c r="F366" s="29" t="s">
        <v>264</v>
      </c>
    </row>
    <row r="367" spans="1:6" customFormat="1" hidden="1" x14ac:dyDescent="0.25">
      <c r="A367" s="282" t="s">
        <v>997</v>
      </c>
      <c r="B367" s="32" t="b">
        <f>'1.2.'!$H$35&gt;='1.2.'!$I$35</f>
        <v>1</v>
      </c>
      <c r="C367" s="30">
        <v>1</v>
      </c>
      <c r="D367" s="29" t="s">
        <v>541</v>
      </c>
      <c r="E367" s="29" t="s">
        <v>424</v>
      </c>
      <c r="F367" s="29" t="s">
        <v>264</v>
      </c>
    </row>
    <row r="368" spans="1:6" customFormat="1" hidden="1" x14ac:dyDescent="0.25">
      <c r="A368" s="282" t="s">
        <v>998</v>
      </c>
      <c r="B368" s="32" t="b">
        <f>'1.2.'!$H$36&gt;='1.2.'!$I$36</f>
        <v>1</v>
      </c>
      <c r="C368" s="30">
        <v>1</v>
      </c>
      <c r="D368" s="29" t="s">
        <v>541</v>
      </c>
      <c r="E368" s="29" t="s">
        <v>425</v>
      </c>
      <c r="F368" s="29" t="s">
        <v>264</v>
      </c>
    </row>
    <row r="369" spans="1:6" customFormat="1" hidden="1" x14ac:dyDescent="0.25">
      <c r="A369" s="282" t="s">
        <v>999</v>
      </c>
      <c r="B369" s="32" t="b">
        <f>'1.2.'!$H$37&gt;='1.2.'!$I$37</f>
        <v>1</v>
      </c>
      <c r="C369" s="30">
        <v>1</v>
      </c>
      <c r="D369" s="29" t="s">
        <v>541</v>
      </c>
      <c r="E369" s="29" t="s">
        <v>426</v>
      </c>
      <c r="F369" s="29" t="s">
        <v>264</v>
      </c>
    </row>
    <row r="370" spans="1:6" customFormat="1" hidden="1" x14ac:dyDescent="0.25">
      <c r="A370" s="282" t="s">
        <v>1000</v>
      </c>
      <c r="B370" s="32" t="b">
        <f>'1.2.'!$H$38&gt;='1.2.'!$I$38</f>
        <v>1</v>
      </c>
      <c r="C370" s="30">
        <v>1</v>
      </c>
      <c r="D370" s="29" t="s">
        <v>541</v>
      </c>
      <c r="E370" s="29" t="s">
        <v>427</v>
      </c>
      <c r="F370" s="29" t="s">
        <v>264</v>
      </c>
    </row>
    <row r="371" spans="1:6" customFormat="1" hidden="1" x14ac:dyDescent="0.25">
      <c r="A371" s="282" t="s">
        <v>1001</v>
      </c>
      <c r="B371" s="32" t="b">
        <f>'1.2.'!$H$39&gt;='1.2.'!$I$39</f>
        <v>1</v>
      </c>
      <c r="C371" s="30">
        <v>1</v>
      </c>
      <c r="D371" s="29" t="s">
        <v>541</v>
      </c>
      <c r="E371" s="29" t="s">
        <v>428</v>
      </c>
      <c r="F371" s="29" t="s">
        <v>264</v>
      </c>
    </row>
    <row r="372" spans="1:6" customFormat="1" hidden="1" x14ac:dyDescent="0.25">
      <c r="A372" s="282" t="s">
        <v>1002</v>
      </c>
      <c r="B372" s="32" t="b">
        <f>'1.2.'!$H$40&gt;='1.2.'!$I$40</f>
        <v>1</v>
      </c>
      <c r="C372" s="30">
        <v>1</v>
      </c>
      <c r="D372" s="29" t="s">
        <v>541</v>
      </c>
      <c r="E372" s="29" t="s">
        <v>429</v>
      </c>
      <c r="F372" s="29" t="s">
        <v>264</v>
      </c>
    </row>
    <row r="373" spans="1:6" customFormat="1" hidden="1" x14ac:dyDescent="0.25">
      <c r="A373" s="282" t="s">
        <v>1003</v>
      </c>
      <c r="B373" s="32" t="b">
        <f>'1.2.'!$H$41&gt;='1.2.'!$I$41</f>
        <v>1</v>
      </c>
      <c r="C373" s="30">
        <v>1</v>
      </c>
      <c r="D373" s="29" t="s">
        <v>541</v>
      </c>
      <c r="E373" s="29" t="s">
        <v>430</v>
      </c>
      <c r="F373" s="29" t="s">
        <v>264</v>
      </c>
    </row>
    <row r="374" spans="1:6" customFormat="1" hidden="1" x14ac:dyDescent="0.25">
      <c r="A374" s="282" t="s">
        <v>1004</v>
      </c>
      <c r="B374" s="32" t="b">
        <f>'1.2.'!$H$42&gt;='1.2.'!$I$42</f>
        <v>1</v>
      </c>
      <c r="C374" s="30">
        <v>1</v>
      </c>
      <c r="D374" s="29" t="s">
        <v>541</v>
      </c>
      <c r="E374" s="29" t="s">
        <v>431</v>
      </c>
      <c r="F374" s="29" t="s">
        <v>264</v>
      </c>
    </row>
    <row r="375" spans="1:6" customFormat="1" hidden="1" x14ac:dyDescent="0.25">
      <c r="A375" s="282" t="s">
        <v>1005</v>
      </c>
      <c r="B375" s="32" t="b">
        <f>'1.2.'!$H$43&gt;='1.2.'!$I$43</f>
        <v>1</v>
      </c>
      <c r="C375" s="30">
        <v>1</v>
      </c>
      <c r="D375" s="29" t="s">
        <v>541</v>
      </c>
      <c r="E375" s="29" t="s">
        <v>432</v>
      </c>
      <c r="F375" s="29" t="s">
        <v>264</v>
      </c>
    </row>
    <row r="376" spans="1:6" customFormat="1" hidden="1" x14ac:dyDescent="0.25">
      <c r="A376" s="282" t="s">
        <v>1006</v>
      </c>
      <c r="B376" s="32" t="b">
        <f>'1.2.'!$H$44&gt;='1.2.'!$I$44</f>
        <v>1</v>
      </c>
      <c r="C376" s="30">
        <v>1</v>
      </c>
      <c r="D376" s="29" t="s">
        <v>541</v>
      </c>
      <c r="E376" s="29" t="s">
        <v>433</v>
      </c>
      <c r="F376" s="29" t="s">
        <v>264</v>
      </c>
    </row>
    <row r="377" spans="1:6" customFormat="1" hidden="1" x14ac:dyDescent="0.25">
      <c r="A377" s="282" t="s">
        <v>1007</v>
      </c>
      <c r="B377" s="32" t="b">
        <f>'1.2.'!$H$45&gt;='1.2.'!$I$45</f>
        <v>1</v>
      </c>
      <c r="C377" s="30">
        <v>1</v>
      </c>
      <c r="D377" s="29" t="s">
        <v>541</v>
      </c>
      <c r="E377" s="29" t="s">
        <v>434</v>
      </c>
      <c r="F377" s="29" t="s">
        <v>264</v>
      </c>
    </row>
    <row r="378" spans="1:6" customFormat="1" hidden="1" x14ac:dyDescent="0.25">
      <c r="A378" s="282" t="s">
        <v>1008</v>
      </c>
      <c r="B378" s="32" t="b">
        <f>'1.2.'!$H$46&gt;='1.2.'!$I$46</f>
        <v>1</v>
      </c>
      <c r="C378" s="30">
        <v>1</v>
      </c>
      <c r="D378" s="29" t="s">
        <v>541</v>
      </c>
      <c r="E378" s="29" t="s">
        <v>435</v>
      </c>
      <c r="F378" s="29" t="s">
        <v>264</v>
      </c>
    </row>
    <row r="379" spans="1:6" customFormat="1" hidden="1" x14ac:dyDescent="0.25">
      <c r="A379" s="282" t="s">
        <v>1009</v>
      </c>
      <c r="B379" s="32" t="b">
        <f>'1.2.'!$H$47&gt;='1.2.'!$I$47</f>
        <v>1</v>
      </c>
      <c r="C379" s="30">
        <v>1</v>
      </c>
      <c r="D379" s="29" t="s">
        <v>541</v>
      </c>
      <c r="E379" s="29" t="s">
        <v>436</v>
      </c>
      <c r="F379" s="29" t="s">
        <v>264</v>
      </c>
    </row>
    <row r="380" spans="1:6" customFormat="1" hidden="1" x14ac:dyDescent="0.25">
      <c r="A380" s="282" t="s">
        <v>1010</v>
      </c>
      <c r="B380" s="32" t="b">
        <f>'1.2.'!$H$48&gt;='1.2.'!$I$48</f>
        <v>1</v>
      </c>
      <c r="C380" s="30">
        <v>1</v>
      </c>
      <c r="D380" s="29" t="s">
        <v>541</v>
      </c>
      <c r="E380" s="29" t="s">
        <v>437</v>
      </c>
      <c r="F380" s="29" t="s">
        <v>264</v>
      </c>
    </row>
    <row r="381" spans="1:6" customFormat="1" hidden="1" x14ac:dyDescent="0.25">
      <c r="A381" s="282" t="s">
        <v>1011</v>
      </c>
      <c r="B381" s="32" t="b">
        <f>'1.2.'!$H$49&gt;='1.2.'!$I$49</f>
        <v>1</v>
      </c>
      <c r="C381" s="30">
        <v>1</v>
      </c>
      <c r="D381" s="29" t="s">
        <v>541</v>
      </c>
      <c r="E381" s="29" t="s">
        <v>438</v>
      </c>
      <c r="F381" s="29" t="s">
        <v>264</v>
      </c>
    </row>
    <row r="382" spans="1:6" customFormat="1" hidden="1" x14ac:dyDescent="0.25">
      <c r="A382" s="282" t="s">
        <v>1012</v>
      </c>
      <c r="B382" s="32" t="b">
        <f>'1.2.'!$H$50&gt;='1.2.'!$I$50</f>
        <v>1</v>
      </c>
      <c r="C382" s="30">
        <v>1</v>
      </c>
      <c r="D382" s="29" t="s">
        <v>541</v>
      </c>
      <c r="E382" s="29" t="s">
        <v>439</v>
      </c>
      <c r="F382" s="29" t="s">
        <v>264</v>
      </c>
    </row>
    <row r="383" spans="1:6" customFormat="1" hidden="1" x14ac:dyDescent="0.25">
      <c r="A383" s="282" t="s">
        <v>1013</v>
      </c>
      <c r="B383" s="32" t="b">
        <f>'1.2.'!$H$52&gt;='1.2.'!$I$52</f>
        <v>1</v>
      </c>
      <c r="C383" s="30">
        <v>1</v>
      </c>
      <c r="D383" s="29" t="s">
        <v>541</v>
      </c>
      <c r="E383" s="29" t="s">
        <v>441</v>
      </c>
      <c r="F383" s="29" t="s">
        <v>264</v>
      </c>
    </row>
    <row r="384" spans="1:6" customFormat="1" hidden="1" x14ac:dyDescent="0.25">
      <c r="A384" s="282" t="s">
        <v>1014</v>
      </c>
      <c r="B384" s="32" t="b">
        <f>'1.2.'!$H$53&gt;='1.2.'!$I$53</f>
        <v>1</v>
      </c>
      <c r="C384" s="30">
        <v>1</v>
      </c>
      <c r="D384" s="29" t="s">
        <v>541</v>
      </c>
      <c r="E384" s="29" t="s">
        <v>444</v>
      </c>
      <c r="F384" s="29" t="s">
        <v>264</v>
      </c>
    </row>
    <row r="385" spans="1:6" customFormat="1" hidden="1" x14ac:dyDescent="0.25">
      <c r="A385" s="282" t="s">
        <v>1015</v>
      </c>
      <c r="B385" s="32" t="b">
        <f>'1.2.'!$H$8&gt;='1.2.'!$J$8</f>
        <v>1</v>
      </c>
      <c r="C385" s="30">
        <v>1</v>
      </c>
      <c r="D385" s="29" t="s">
        <v>541</v>
      </c>
      <c r="E385" s="29" t="s">
        <v>397</v>
      </c>
      <c r="F385" s="29" t="s">
        <v>442</v>
      </c>
    </row>
    <row r="386" spans="1:6" customFormat="1" hidden="1" x14ac:dyDescent="0.25">
      <c r="A386" s="282" t="s">
        <v>1016</v>
      </c>
      <c r="B386" s="32" t="b">
        <f>'1.2.'!$H$9&gt;='1.2.'!$J$9</f>
        <v>1</v>
      </c>
      <c r="C386" s="30">
        <v>1</v>
      </c>
      <c r="D386" s="29" t="s">
        <v>541</v>
      </c>
      <c r="E386" s="29" t="s">
        <v>398</v>
      </c>
      <c r="F386" s="29" t="s">
        <v>442</v>
      </c>
    </row>
    <row r="387" spans="1:6" customFormat="1" hidden="1" x14ac:dyDescent="0.25">
      <c r="A387" s="282" t="s">
        <v>1017</v>
      </c>
      <c r="B387" s="32" t="b">
        <f>'1.2.'!$H$10&gt;='1.2.'!$J$10</f>
        <v>1</v>
      </c>
      <c r="C387" s="30">
        <v>1</v>
      </c>
      <c r="D387" s="29" t="s">
        <v>541</v>
      </c>
      <c r="E387" s="29" t="s">
        <v>399</v>
      </c>
      <c r="F387" s="29" t="s">
        <v>442</v>
      </c>
    </row>
    <row r="388" spans="1:6" customFormat="1" hidden="1" x14ac:dyDescent="0.25">
      <c r="A388" s="282" t="s">
        <v>1018</v>
      </c>
      <c r="B388" s="32" t="b">
        <f>'1.2.'!$H$11&gt;='1.2.'!$J$11</f>
        <v>1</v>
      </c>
      <c r="C388" s="30">
        <v>1</v>
      </c>
      <c r="D388" s="29" t="s">
        <v>541</v>
      </c>
      <c r="E388" s="29" t="s">
        <v>400</v>
      </c>
      <c r="F388" s="29" t="s">
        <v>442</v>
      </c>
    </row>
    <row r="389" spans="1:6" customFormat="1" hidden="1" x14ac:dyDescent="0.25">
      <c r="A389" s="282" t="s">
        <v>1019</v>
      </c>
      <c r="B389" s="32" t="b">
        <f>'1.2.'!$H$12&gt;='1.2.'!$J$12</f>
        <v>1</v>
      </c>
      <c r="C389" s="30">
        <v>1</v>
      </c>
      <c r="D389" s="29" t="s">
        <v>541</v>
      </c>
      <c r="E389" s="29" t="s">
        <v>401</v>
      </c>
      <c r="F389" s="29" t="s">
        <v>442</v>
      </c>
    </row>
    <row r="390" spans="1:6" customFormat="1" hidden="1" x14ac:dyDescent="0.25">
      <c r="A390" s="282" t="s">
        <v>1020</v>
      </c>
      <c r="B390" s="32" t="b">
        <f>'1.2.'!$H$13&gt;='1.2.'!$J$13</f>
        <v>1</v>
      </c>
      <c r="C390" s="30">
        <v>1</v>
      </c>
      <c r="D390" s="29" t="s">
        <v>541</v>
      </c>
      <c r="E390" s="29" t="s">
        <v>402</v>
      </c>
      <c r="F390" s="29" t="s">
        <v>442</v>
      </c>
    </row>
    <row r="391" spans="1:6" customFormat="1" hidden="1" x14ac:dyDescent="0.25">
      <c r="A391" s="282" t="s">
        <v>1021</v>
      </c>
      <c r="B391" s="32" t="b">
        <f>'1.2.'!$H$14&gt;='1.2.'!$J$14</f>
        <v>1</v>
      </c>
      <c r="C391" s="30">
        <v>1</v>
      </c>
      <c r="D391" s="29" t="s">
        <v>541</v>
      </c>
      <c r="E391" s="29" t="s">
        <v>403</v>
      </c>
      <c r="F391" s="29" t="s">
        <v>442</v>
      </c>
    </row>
    <row r="392" spans="1:6" customFormat="1" hidden="1" x14ac:dyDescent="0.25">
      <c r="A392" s="282" t="s">
        <v>1022</v>
      </c>
      <c r="B392" s="32" t="b">
        <f>'1.2.'!$H$15&gt;='1.2.'!$J$15</f>
        <v>1</v>
      </c>
      <c r="C392" s="30">
        <v>1</v>
      </c>
      <c r="D392" s="29" t="s">
        <v>541</v>
      </c>
      <c r="E392" s="29" t="s">
        <v>404</v>
      </c>
      <c r="F392" s="29" t="s">
        <v>442</v>
      </c>
    </row>
    <row r="393" spans="1:6" customFormat="1" hidden="1" x14ac:dyDescent="0.25">
      <c r="A393" s="282" t="s">
        <v>1023</v>
      </c>
      <c r="B393" s="32" t="b">
        <f>'1.2.'!$H$16&gt;='1.2.'!$J$16</f>
        <v>1</v>
      </c>
      <c r="C393" s="30">
        <v>1</v>
      </c>
      <c r="D393" s="29" t="s">
        <v>541</v>
      </c>
      <c r="E393" s="29" t="s">
        <v>405</v>
      </c>
      <c r="F393" s="29" t="s">
        <v>442</v>
      </c>
    </row>
    <row r="394" spans="1:6" customFormat="1" hidden="1" x14ac:dyDescent="0.25">
      <c r="A394" s="282" t="s">
        <v>1024</v>
      </c>
      <c r="B394" s="32" t="b">
        <f>'1.2.'!$H$17&gt;='1.2.'!$J$17</f>
        <v>1</v>
      </c>
      <c r="C394" s="30">
        <v>1</v>
      </c>
      <c r="D394" s="29" t="s">
        <v>541</v>
      </c>
      <c r="E394" s="29" t="s">
        <v>406</v>
      </c>
      <c r="F394" s="29" t="s">
        <v>442</v>
      </c>
    </row>
    <row r="395" spans="1:6" customFormat="1" hidden="1" x14ac:dyDescent="0.25">
      <c r="A395" s="282" t="s">
        <v>1025</v>
      </c>
      <c r="B395" s="32" t="b">
        <f>'1.2.'!$H$18&gt;='1.2.'!$J$18</f>
        <v>1</v>
      </c>
      <c r="C395" s="30">
        <v>1</v>
      </c>
      <c r="D395" s="29" t="s">
        <v>541</v>
      </c>
      <c r="E395" s="29" t="s">
        <v>407</v>
      </c>
      <c r="F395" s="29" t="s">
        <v>442</v>
      </c>
    </row>
    <row r="396" spans="1:6" customFormat="1" hidden="1" x14ac:dyDescent="0.25">
      <c r="A396" s="282" t="s">
        <v>1026</v>
      </c>
      <c r="B396" s="32" t="b">
        <f>'1.2.'!$H$19&gt;='1.2.'!$J$19</f>
        <v>1</v>
      </c>
      <c r="C396" s="30">
        <v>1</v>
      </c>
      <c r="D396" s="29" t="s">
        <v>541</v>
      </c>
      <c r="E396" s="29" t="s">
        <v>408</v>
      </c>
      <c r="F396" s="29" t="s">
        <v>442</v>
      </c>
    </row>
    <row r="397" spans="1:6" customFormat="1" hidden="1" x14ac:dyDescent="0.25">
      <c r="A397" s="282" t="s">
        <v>1027</v>
      </c>
      <c r="B397" s="32" t="b">
        <f>'1.2.'!$H$20&gt;='1.2.'!$J$20</f>
        <v>1</v>
      </c>
      <c r="C397" s="30">
        <v>1</v>
      </c>
      <c r="D397" s="29" t="s">
        <v>541</v>
      </c>
      <c r="E397" s="29" t="s">
        <v>409</v>
      </c>
      <c r="F397" s="29" t="s">
        <v>442</v>
      </c>
    </row>
    <row r="398" spans="1:6" customFormat="1" hidden="1" x14ac:dyDescent="0.25">
      <c r="A398" s="282" t="s">
        <v>1028</v>
      </c>
      <c r="B398" s="32" t="b">
        <f>'1.2.'!$H$21&gt;='1.2.'!$J$21</f>
        <v>1</v>
      </c>
      <c r="C398" s="30">
        <v>1</v>
      </c>
      <c r="D398" s="29" t="s">
        <v>541</v>
      </c>
      <c r="E398" s="29" t="s">
        <v>410</v>
      </c>
      <c r="F398" s="29" t="s">
        <v>442</v>
      </c>
    </row>
    <row r="399" spans="1:6" customFormat="1" hidden="1" x14ac:dyDescent="0.25">
      <c r="A399" s="282" t="s">
        <v>1029</v>
      </c>
      <c r="B399" s="32" t="b">
        <f>'1.2.'!$H$22&gt;='1.2.'!$J$22</f>
        <v>1</v>
      </c>
      <c r="C399" s="30">
        <v>1</v>
      </c>
      <c r="D399" s="29" t="s">
        <v>541</v>
      </c>
      <c r="E399" s="29" t="s">
        <v>411</v>
      </c>
      <c r="F399" s="29" t="s">
        <v>442</v>
      </c>
    </row>
    <row r="400" spans="1:6" customFormat="1" hidden="1" x14ac:dyDescent="0.25">
      <c r="A400" s="282" t="s">
        <v>1030</v>
      </c>
      <c r="B400" s="32" t="b">
        <f>'1.2.'!$H$23&gt;='1.2.'!$J$23</f>
        <v>1</v>
      </c>
      <c r="C400" s="30">
        <v>1</v>
      </c>
      <c r="D400" s="29" t="s">
        <v>541</v>
      </c>
      <c r="E400" s="29" t="s">
        <v>412</v>
      </c>
      <c r="F400" s="29" t="s">
        <v>442</v>
      </c>
    </row>
    <row r="401" spans="1:6" customFormat="1" hidden="1" x14ac:dyDescent="0.25">
      <c r="A401" s="282" t="s">
        <v>1031</v>
      </c>
      <c r="B401" s="32" t="b">
        <f>'1.2.'!$H$24&gt;='1.2.'!$J$24</f>
        <v>1</v>
      </c>
      <c r="C401" s="30">
        <v>1</v>
      </c>
      <c r="D401" s="29" t="s">
        <v>541</v>
      </c>
      <c r="E401" s="29" t="s">
        <v>413</v>
      </c>
      <c r="F401" s="29" t="s">
        <v>442</v>
      </c>
    </row>
    <row r="402" spans="1:6" customFormat="1" hidden="1" x14ac:dyDescent="0.25">
      <c r="A402" s="282" t="s">
        <v>1032</v>
      </c>
      <c r="B402" s="32" t="b">
        <f>'1.2.'!$H$25&gt;='1.2.'!$J$25</f>
        <v>1</v>
      </c>
      <c r="C402" s="30">
        <v>1</v>
      </c>
      <c r="D402" s="29" t="s">
        <v>541</v>
      </c>
      <c r="E402" s="29" t="s">
        <v>414</v>
      </c>
      <c r="F402" s="29" t="s">
        <v>442</v>
      </c>
    </row>
    <row r="403" spans="1:6" customFormat="1" hidden="1" x14ac:dyDescent="0.25">
      <c r="A403" s="282" t="s">
        <v>1033</v>
      </c>
      <c r="B403" s="32" t="b">
        <f>'1.2.'!$H$26&gt;='1.2.'!$J$26</f>
        <v>1</v>
      </c>
      <c r="C403" s="30">
        <v>1</v>
      </c>
      <c r="D403" s="29" t="s">
        <v>541</v>
      </c>
      <c r="E403" s="29" t="s">
        <v>415</v>
      </c>
      <c r="F403" s="29" t="s">
        <v>442</v>
      </c>
    </row>
    <row r="404" spans="1:6" customFormat="1" hidden="1" x14ac:dyDescent="0.25">
      <c r="A404" s="282" t="s">
        <v>1034</v>
      </c>
      <c r="B404" s="32" t="b">
        <f>'1.2.'!$H$27&gt;='1.2.'!$J$27</f>
        <v>1</v>
      </c>
      <c r="C404" s="30">
        <v>1</v>
      </c>
      <c r="D404" s="29" t="s">
        <v>541</v>
      </c>
      <c r="E404" s="29" t="s">
        <v>416</v>
      </c>
      <c r="F404" s="29" t="s">
        <v>442</v>
      </c>
    </row>
    <row r="405" spans="1:6" customFormat="1" hidden="1" x14ac:dyDescent="0.25">
      <c r="A405" s="282" t="s">
        <v>1035</v>
      </c>
      <c r="B405" s="32" t="b">
        <f>'1.2.'!$H$28&gt;='1.2.'!$J$28</f>
        <v>1</v>
      </c>
      <c r="C405" s="30">
        <v>1</v>
      </c>
      <c r="D405" s="29" t="s">
        <v>541</v>
      </c>
      <c r="E405" s="29" t="s">
        <v>417</v>
      </c>
      <c r="F405" s="29" t="s">
        <v>442</v>
      </c>
    </row>
    <row r="406" spans="1:6" customFormat="1" hidden="1" x14ac:dyDescent="0.25">
      <c r="A406" s="282" t="s">
        <v>1036</v>
      </c>
      <c r="B406" s="32" t="b">
        <f>'1.2.'!$H$29&gt;='1.2.'!$J$29</f>
        <v>1</v>
      </c>
      <c r="C406" s="30">
        <v>1</v>
      </c>
      <c r="D406" s="29" t="s">
        <v>541</v>
      </c>
      <c r="E406" s="29" t="s">
        <v>418</v>
      </c>
      <c r="F406" s="29" t="s">
        <v>442</v>
      </c>
    </row>
    <row r="407" spans="1:6" customFormat="1" hidden="1" x14ac:dyDescent="0.25">
      <c r="A407" s="282" t="s">
        <v>1037</v>
      </c>
      <c r="B407" s="32" t="b">
        <f>'1.2.'!$H$30&gt;='1.2.'!$J$30</f>
        <v>1</v>
      </c>
      <c r="C407" s="30">
        <v>1</v>
      </c>
      <c r="D407" s="29" t="s">
        <v>541</v>
      </c>
      <c r="E407" s="29" t="s">
        <v>419</v>
      </c>
      <c r="F407" s="29" t="s">
        <v>442</v>
      </c>
    </row>
    <row r="408" spans="1:6" customFormat="1" hidden="1" x14ac:dyDescent="0.25">
      <c r="A408" s="282" t="s">
        <v>1038</v>
      </c>
      <c r="B408" s="32" t="b">
        <f>'1.2.'!$H$31&gt;='1.2.'!$J$31</f>
        <v>1</v>
      </c>
      <c r="C408" s="30">
        <v>1</v>
      </c>
      <c r="D408" s="29" t="s">
        <v>541</v>
      </c>
      <c r="E408" s="29" t="s">
        <v>420</v>
      </c>
      <c r="F408" s="29" t="s">
        <v>442</v>
      </c>
    </row>
    <row r="409" spans="1:6" customFormat="1" hidden="1" x14ac:dyDescent="0.25">
      <c r="A409" s="282" t="s">
        <v>1039</v>
      </c>
      <c r="B409" s="32" t="b">
        <f>'1.2.'!$H$32&gt;='1.2.'!$J$32</f>
        <v>1</v>
      </c>
      <c r="C409" s="30">
        <v>1</v>
      </c>
      <c r="D409" s="29" t="s">
        <v>541</v>
      </c>
      <c r="E409" s="29" t="s">
        <v>421</v>
      </c>
      <c r="F409" s="29" t="s">
        <v>442</v>
      </c>
    </row>
    <row r="410" spans="1:6" customFormat="1" hidden="1" x14ac:dyDescent="0.25">
      <c r="A410" s="282" t="s">
        <v>1040</v>
      </c>
      <c r="B410" s="32" t="b">
        <f>'1.2.'!$H$33&gt;='1.2.'!$J$33</f>
        <v>1</v>
      </c>
      <c r="C410" s="30">
        <v>1</v>
      </c>
      <c r="D410" s="29" t="s">
        <v>541</v>
      </c>
      <c r="E410" s="29" t="s">
        <v>422</v>
      </c>
      <c r="F410" s="29" t="s">
        <v>442</v>
      </c>
    </row>
    <row r="411" spans="1:6" customFormat="1" hidden="1" x14ac:dyDescent="0.25">
      <c r="A411" s="282" t="s">
        <v>1041</v>
      </c>
      <c r="B411" s="32" t="b">
        <f>'1.2.'!$H$34&gt;='1.2.'!$J$34</f>
        <v>1</v>
      </c>
      <c r="C411" s="30">
        <v>1</v>
      </c>
      <c r="D411" s="29" t="s">
        <v>541</v>
      </c>
      <c r="E411" s="29" t="s">
        <v>423</v>
      </c>
      <c r="F411" s="29" t="s">
        <v>442</v>
      </c>
    </row>
    <row r="412" spans="1:6" customFormat="1" hidden="1" x14ac:dyDescent="0.25">
      <c r="A412" s="282" t="s">
        <v>1042</v>
      </c>
      <c r="B412" s="32" t="b">
        <f>'1.2.'!$H$35&gt;='1.2.'!$J$35</f>
        <v>1</v>
      </c>
      <c r="C412" s="30">
        <v>1</v>
      </c>
      <c r="D412" s="29" t="s">
        <v>541</v>
      </c>
      <c r="E412" s="29" t="s">
        <v>424</v>
      </c>
      <c r="F412" s="29" t="s">
        <v>442</v>
      </c>
    </row>
    <row r="413" spans="1:6" customFormat="1" hidden="1" x14ac:dyDescent="0.25">
      <c r="A413" s="282" t="s">
        <v>1043</v>
      </c>
      <c r="B413" s="32" t="b">
        <f>'1.2.'!$H$36&gt;='1.2.'!$J$36</f>
        <v>1</v>
      </c>
      <c r="C413" s="30">
        <v>1</v>
      </c>
      <c r="D413" s="29" t="s">
        <v>541</v>
      </c>
      <c r="E413" s="29" t="s">
        <v>425</v>
      </c>
      <c r="F413" s="29" t="s">
        <v>442</v>
      </c>
    </row>
    <row r="414" spans="1:6" customFormat="1" hidden="1" x14ac:dyDescent="0.25">
      <c r="A414" s="282" t="s">
        <v>1044</v>
      </c>
      <c r="B414" s="32" t="b">
        <f>'1.2.'!$H$37&gt;='1.2.'!$J$37</f>
        <v>1</v>
      </c>
      <c r="C414" s="30">
        <v>1</v>
      </c>
      <c r="D414" s="29" t="s">
        <v>541</v>
      </c>
      <c r="E414" s="29" t="s">
        <v>426</v>
      </c>
      <c r="F414" s="29" t="s">
        <v>442</v>
      </c>
    </row>
    <row r="415" spans="1:6" customFormat="1" hidden="1" x14ac:dyDescent="0.25">
      <c r="A415" s="282" t="s">
        <v>1045</v>
      </c>
      <c r="B415" s="32" t="b">
        <f>'1.2.'!$H$38&gt;='1.2.'!$J$38</f>
        <v>1</v>
      </c>
      <c r="C415" s="30">
        <v>1</v>
      </c>
      <c r="D415" s="29" t="s">
        <v>541</v>
      </c>
      <c r="E415" s="29" t="s">
        <v>427</v>
      </c>
      <c r="F415" s="29" t="s">
        <v>442</v>
      </c>
    </row>
    <row r="416" spans="1:6" customFormat="1" hidden="1" x14ac:dyDescent="0.25">
      <c r="A416" s="282" t="s">
        <v>1046</v>
      </c>
      <c r="B416" s="32" t="b">
        <f>'1.2.'!$H$39&gt;='1.2.'!$J$39</f>
        <v>1</v>
      </c>
      <c r="C416" s="30">
        <v>1</v>
      </c>
      <c r="D416" s="29" t="s">
        <v>541</v>
      </c>
      <c r="E416" s="29" t="s">
        <v>428</v>
      </c>
      <c r="F416" s="29" t="s">
        <v>442</v>
      </c>
    </row>
    <row r="417" spans="1:6" customFormat="1" hidden="1" x14ac:dyDescent="0.25">
      <c r="A417" s="282" t="s">
        <v>1047</v>
      </c>
      <c r="B417" s="32" t="b">
        <f>'1.2.'!$H$40&gt;='1.2.'!$J$40</f>
        <v>1</v>
      </c>
      <c r="C417" s="30">
        <v>1</v>
      </c>
      <c r="D417" s="29" t="s">
        <v>541</v>
      </c>
      <c r="E417" s="29" t="s">
        <v>429</v>
      </c>
      <c r="F417" s="29" t="s">
        <v>442</v>
      </c>
    </row>
    <row r="418" spans="1:6" customFormat="1" hidden="1" x14ac:dyDescent="0.25">
      <c r="A418" s="282" t="s">
        <v>1048</v>
      </c>
      <c r="B418" s="32" t="b">
        <f>'1.2.'!$H$41&gt;='1.2.'!$J$41</f>
        <v>1</v>
      </c>
      <c r="C418" s="30">
        <v>1</v>
      </c>
      <c r="D418" s="29" t="s">
        <v>541</v>
      </c>
      <c r="E418" s="29" t="s">
        <v>430</v>
      </c>
      <c r="F418" s="29" t="s">
        <v>442</v>
      </c>
    </row>
    <row r="419" spans="1:6" customFormat="1" hidden="1" x14ac:dyDescent="0.25">
      <c r="A419" s="282" t="s">
        <v>1049</v>
      </c>
      <c r="B419" s="32" t="b">
        <f>'1.2.'!$H$42&gt;='1.2.'!$J$42</f>
        <v>1</v>
      </c>
      <c r="C419" s="30">
        <v>1</v>
      </c>
      <c r="D419" s="29" t="s">
        <v>541</v>
      </c>
      <c r="E419" s="29" t="s">
        <v>431</v>
      </c>
      <c r="F419" s="29" t="s">
        <v>442</v>
      </c>
    </row>
    <row r="420" spans="1:6" customFormat="1" hidden="1" x14ac:dyDescent="0.25">
      <c r="A420" s="282" t="s">
        <v>1050</v>
      </c>
      <c r="B420" s="32" t="b">
        <f>'1.2.'!$H$43&gt;='1.2.'!$J$43</f>
        <v>1</v>
      </c>
      <c r="C420" s="30">
        <v>1</v>
      </c>
      <c r="D420" s="29" t="s">
        <v>541</v>
      </c>
      <c r="E420" s="29" t="s">
        <v>432</v>
      </c>
      <c r="F420" s="29" t="s">
        <v>442</v>
      </c>
    </row>
    <row r="421" spans="1:6" customFormat="1" hidden="1" x14ac:dyDescent="0.25">
      <c r="A421" s="282" t="s">
        <v>1051</v>
      </c>
      <c r="B421" s="32" t="b">
        <f>'1.2.'!$H$44&gt;='1.2.'!$J$44</f>
        <v>1</v>
      </c>
      <c r="C421" s="30">
        <v>1</v>
      </c>
      <c r="D421" s="29" t="s">
        <v>541</v>
      </c>
      <c r="E421" s="29" t="s">
        <v>433</v>
      </c>
      <c r="F421" s="29" t="s">
        <v>442</v>
      </c>
    </row>
    <row r="422" spans="1:6" customFormat="1" hidden="1" x14ac:dyDescent="0.25">
      <c r="A422" s="282" t="s">
        <v>1052</v>
      </c>
      <c r="B422" s="32" t="b">
        <f>'1.2.'!$H$45&gt;='1.2.'!$J$45</f>
        <v>1</v>
      </c>
      <c r="C422" s="30">
        <v>1</v>
      </c>
      <c r="D422" s="29" t="s">
        <v>541</v>
      </c>
      <c r="E422" s="29" t="s">
        <v>434</v>
      </c>
      <c r="F422" s="29" t="s">
        <v>442</v>
      </c>
    </row>
    <row r="423" spans="1:6" customFormat="1" hidden="1" x14ac:dyDescent="0.25">
      <c r="A423" s="282" t="s">
        <v>1053</v>
      </c>
      <c r="B423" s="32" t="b">
        <f>'1.2.'!$H$46&gt;='1.2.'!$J$46</f>
        <v>1</v>
      </c>
      <c r="C423" s="30">
        <v>1</v>
      </c>
      <c r="D423" s="29" t="s">
        <v>541</v>
      </c>
      <c r="E423" s="29" t="s">
        <v>435</v>
      </c>
      <c r="F423" s="29" t="s">
        <v>442</v>
      </c>
    </row>
    <row r="424" spans="1:6" customFormat="1" hidden="1" x14ac:dyDescent="0.25">
      <c r="A424" s="282" t="s">
        <v>1054</v>
      </c>
      <c r="B424" s="32" t="b">
        <f>'1.2.'!$H$47&gt;='1.2.'!$J$47</f>
        <v>1</v>
      </c>
      <c r="C424" s="30">
        <v>1</v>
      </c>
      <c r="D424" s="29" t="s">
        <v>541</v>
      </c>
      <c r="E424" s="29" t="s">
        <v>436</v>
      </c>
      <c r="F424" s="29" t="s">
        <v>442</v>
      </c>
    </row>
    <row r="425" spans="1:6" customFormat="1" hidden="1" x14ac:dyDescent="0.25">
      <c r="A425" s="282" t="s">
        <v>1055</v>
      </c>
      <c r="B425" s="32" t="b">
        <f>'1.2.'!$H$48&gt;='1.2.'!$J$48</f>
        <v>1</v>
      </c>
      <c r="C425" s="30">
        <v>1</v>
      </c>
      <c r="D425" s="29" t="s">
        <v>541</v>
      </c>
      <c r="E425" s="29" t="s">
        <v>437</v>
      </c>
      <c r="F425" s="29" t="s">
        <v>442</v>
      </c>
    </row>
    <row r="426" spans="1:6" customFormat="1" hidden="1" x14ac:dyDescent="0.25">
      <c r="A426" s="282" t="s">
        <v>1056</v>
      </c>
      <c r="B426" s="32" t="b">
        <f>'1.2.'!$H$49&gt;='1.2.'!$J$49</f>
        <v>1</v>
      </c>
      <c r="C426" s="30">
        <v>1</v>
      </c>
      <c r="D426" s="29" t="s">
        <v>541</v>
      </c>
      <c r="E426" s="29" t="s">
        <v>438</v>
      </c>
      <c r="F426" s="29" t="s">
        <v>442</v>
      </c>
    </row>
    <row r="427" spans="1:6" customFormat="1" hidden="1" x14ac:dyDescent="0.25">
      <c r="A427" s="282" t="s">
        <v>1057</v>
      </c>
      <c r="B427" s="32" t="b">
        <f>'1.2.'!$H$50&gt;='1.2.'!$J$50</f>
        <v>1</v>
      </c>
      <c r="C427" s="30">
        <v>1</v>
      </c>
      <c r="D427" s="29" t="s">
        <v>541</v>
      </c>
      <c r="E427" s="29" t="s">
        <v>439</v>
      </c>
      <c r="F427" s="29" t="s">
        <v>442</v>
      </c>
    </row>
    <row r="428" spans="1:6" customFormat="1" hidden="1" x14ac:dyDescent="0.25">
      <c r="A428" s="282" t="s">
        <v>1058</v>
      </c>
      <c r="B428" s="32" t="b">
        <f>'1.2.'!$H$52&gt;='1.2.'!$J$52</f>
        <v>1</v>
      </c>
      <c r="C428" s="30">
        <v>1</v>
      </c>
      <c r="D428" s="29" t="s">
        <v>541</v>
      </c>
      <c r="E428" s="29" t="s">
        <v>441</v>
      </c>
      <c r="F428" s="29" t="s">
        <v>442</v>
      </c>
    </row>
    <row r="429" spans="1:6" customFormat="1" hidden="1" x14ac:dyDescent="0.25">
      <c r="A429" s="282" t="s">
        <v>1059</v>
      </c>
      <c r="B429" s="32" t="b">
        <f>'1.2.'!$H$53&gt;='1.2.'!$J$53</f>
        <v>1</v>
      </c>
      <c r="C429" s="30">
        <v>1</v>
      </c>
      <c r="D429" s="29" t="s">
        <v>541</v>
      </c>
      <c r="E429" s="29" t="s">
        <v>444</v>
      </c>
      <c r="F429" s="29" t="s">
        <v>442</v>
      </c>
    </row>
    <row r="430" spans="1:6" customFormat="1" hidden="1" x14ac:dyDescent="0.25">
      <c r="A430" s="282" t="s">
        <v>1060</v>
      </c>
      <c r="B430" s="32" t="b">
        <f>'1.2.'!$I$8&gt;='1.2.'!$K$8</f>
        <v>1</v>
      </c>
      <c r="C430" s="30">
        <v>1</v>
      </c>
      <c r="D430" s="29" t="s">
        <v>541</v>
      </c>
      <c r="E430" s="29" t="s">
        <v>397</v>
      </c>
      <c r="F430" s="29" t="s">
        <v>445</v>
      </c>
    </row>
    <row r="431" spans="1:6" customFormat="1" hidden="1" x14ac:dyDescent="0.25">
      <c r="A431" s="282" t="s">
        <v>1061</v>
      </c>
      <c r="B431" s="32" t="b">
        <f>'1.2.'!$I$9&gt;='1.2.'!$K$9</f>
        <v>1</v>
      </c>
      <c r="C431" s="30">
        <v>1</v>
      </c>
      <c r="D431" s="29" t="s">
        <v>541</v>
      </c>
      <c r="E431" s="29" t="s">
        <v>398</v>
      </c>
      <c r="F431" s="29" t="s">
        <v>445</v>
      </c>
    </row>
    <row r="432" spans="1:6" customFormat="1" hidden="1" x14ac:dyDescent="0.25">
      <c r="A432" s="282" t="s">
        <v>1062</v>
      </c>
      <c r="B432" s="32" t="b">
        <f>'1.2.'!$I$10&gt;='1.2.'!$K$10</f>
        <v>1</v>
      </c>
      <c r="C432" s="30">
        <v>1</v>
      </c>
      <c r="D432" s="29" t="s">
        <v>541</v>
      </c>
      <c r="E432" s="29" t="s">
        <v>399</v>
      </c>
      <c r="F432" s="29" t="s">
        <v>445</v>
      </c>
    </row>
    <row r="433" spans="1:6" customFormat="1" hidden="1" x14ac:dyDescent="0.25">
      <c r="A433" s="282" t="s">
        <v>1063</v>
      </c>
      <c r="B433" s="32" t="b">
        <f>'1.2.'!$I$11&gt;='1.2.'!$K$11</f>
        <v>1</v>
      </c>
      <c r="C433" s="30">
        <v>1</v>
      </c>
      <c r="D433" s="29" t="s">
        <v>541</v>
      </c>
      <c r="E433" s="29" t="s">
        <v>400</v>
      </c>
      <c r="F433" s="29" t="s">
        <v>445</v>
      </c>
    </row>
    <row r="434" spans="1:6" customFormat="1" hidden="1" x14ac:dyDescent="0.25">
      <c r="A434" s="282" t="s">
        <v>1064</v>
      </c>
      <c r="B434" s="32" t="b">
        <f>'1.2.'!$I$12&gt;='1.2.'!$K$12</f>
        <v>1</v>
      </c>
      <c r="C434" s="30">
        <v>1</v>
      </c>
      <c r="D434" s="29" t="s">
        <v>541</v>
      </c>
      <c r="E434" s="29" t="s">
        <v>401</v>
      </c>
      <c r="F434" s="29" t="s">
        <v>445</v>
      </c>
    </row>
    <row r="435" spans="1:6" customFormat="1" hidden="1" x14ac:dyDescent="0.25">
      <c r="A435" s="282" t="s">
        <v>1065</v>
      </c>
      <c r="B435" s="32" t="b">
        <f>'1.2.'!$I$13&gt;='1.2.'!$K$13</f>
        <v>1</v>
      </c>
      <c r="C435" s="30">
        <v>1</v>
      </c>
      <c r="D435" s="29" t="s">
        <v>541</v>
      </c>
      <c r="E435" s="29" t="s">
        <v>402</v>
      </c>
      <c r="F435" s="29" t="s">
        <v>445</v>
      </c>
    </row>
    <row r="436" spans="1:6" customFormat="1" hidden="1" x14ac:dyDescent="0.25">
      <c r="A436" s="282" t="s">
        <v>1066</v>
      </c>
      <c r="B436" s="32" t="b">
        <f>'1.2.'!$I$14&gt;='1.2.'!$K$14</f>
        <v>1</v>
      </c>
      <c r="C436" s="30">
        <v>1</v>
      </c>
      <c r="D436" s="29" t="s">
        <v>541</v>
      </c>
      <c r="E436" s="29" t="s">
        <v>403</v>
      </c>
      <c r="F436" s="29" t="s">
        <v>445</v>
      </c>
    </row>
    <row r="437" spans="1:6" customFormat="1" hidden="1" x14ac:dyDescent="0.25">
      <c r="A437" s="282" t="s">
        <v>1067</v>
      </c>
      <c r="B437" s="32" t="b">
        <f>'1.2.'!$I$15&gt;='1.2.'!$K$15</f>
        <v>1</v>
      </c>
      <c r="C437" s="30">
        <v>1</v>
      </c>
      <c r="D437" s="29" t="s">
        <v>541</v>
      </c>
      <c r="E437" s="29" t="s">
        <v>404</v>
      </c>
      <c r="F437" s="29" t="s">
        <v>445</v>
      </c>
    </row>
    <row r="438" spans="1:6" customFormat="1" hidden="1" x14ac:dyDescent="0.25">
      <c r="A438" s="282" t="s">
        <v>1068</v>
      </c>
      <c r="B438" s="32" t="b">
        <f>'1.2.'!$I$16&gt;='1.2.'!$K$16</f>
        <v>1</v>
      </c>
      <c r="C438" s="30">
        <v>1</v>
      </c>
      <c r="D438" s="29" t="s">
        <v>541</v>
      </c>
      <c r="E438" s="29" t="s">
        <v>405</v>
      </c>
      <c r="F438" s="29" t="s">
        <v>445</v>
      </c>
    </row>
    <row r="439" spans="1:6" customFormat="1" hidden="1" x14ac:dyDescent="0.25">
      <c r="A439" s="282" t="s">
        <v>1069</v>
      </c>
      <c r="B439" s="32" t="b">
        <f>'1.2.'!$I$17&gt;='1.2.'!$K$17</f>
        <v>1</v>
      </c>
      <c r="C439" s="30">
        <v>1</v>
      </c>
      <c r="D439" s="29" t="s">
        <v>541</v>
      </c>
      <c r="E439" s="29" t="s">
        <v>406</v>
      </c>
      <c r="F439" s="29" t="s">
        <v>445</v>
      </c>
    </row>
    <row r="440" spans="1:6" customFormat="1" hidden="1" x14ac:dyDescent="0.25">
      <c r="A440" s="282" t="s">
        <v>1070</v>
      </c>
      <c r="B440" s="32" t="b">
        <f>'1.2.'!$I$18&gt;='1.2.'!$K$18</f>
        <v>1</v>
      </c>
      <c r="C440" s="30">
        <v>1</v>
      </c>
      <c r="D440" s="29" t="s">
        <v>541</v>
      </c>
      <c r="E440" s="29" t="s">
        <v>407</v>
      </c>
      <c r="F440" s="29" t="s">
        <v>445</v>
      </c>
    </row>
    <row r="441" spans="1:6" customFormat="1" hidden="1" x14ac:dyDescent="0.25">
      <c r="A441" s="282" t="s">
        <v>1071</v>
      </c>
      <c r="B441" s="32" t="b">
        <f>'1.2.'!$I$19&gt;='1.2.'!$K$19</f>
        <v>1</v>
      </c>
      <c r="C441" s="30">
        <v>1</v>
      </c>
      <c r="D441" s="29" t="s">
        <v>541</v>
      </c>
      <c r="E441" s="29" t="s">
        <v>408</v>
      </c>
      <c r="F441" s="29" t="s">
        <v>445</v>
      </c>
    </row>
    <row r="442" spans="1:6" customFormat="1" hidden="1" x14ac:dyDescent="0.25">
      <c r="A442" s="282" t="s">
        <v>1072</v>
      </c>
      <c r="B442" s="32" t="b">
        <f>'1.2.'!$I$20&gt;='1.2.'!$K$20</f>
        <v>1</v>
      </c>
      <c r="C442" s="30">
        <v>1</v>
      </c>
      <c r="D442" s="29" t="s">
        <v>541</v>
      </c>
      <c r="E442" s="29" t="s">
        <v>409</v>
      </c>
      <c r="F442" s="29" t="s">
        <v>445</v>
      </c>
    </row>
    <row r="443" spans="1:6" customFormat="1" hidden="1" x14ac:dyDescent="0.25">
      <c r="A443" s="282" t="s">
        <v>1073</v>
      </c>
      <c r="B443" s="32" t="b">
        <f>'1.2.'!$I$21&gt;='1.2.'!$K$21</f>
        <v>1</v>
      </c>
      <c r="C443" s="30">
        <v>1</v>
      </c>
      <c r="D443" s="29" t="s">
        <v>541</v>
      </c>
      <c r="E443" s="29" t="s">
        <v>410</v>
      </c>
      <c r="F443" s="29" t="s">
        <v>445</v>
      </c>
    </row>
    <row r="444" spans="1:6" customFormat="1" hidden="1" x14ac:dyDescent="0.25">
      <c r="A444" s="282" t="s">
        <v>1074</v>
      </c>
      <c r="B444" s="32" t="b">
        <f>'1.2.'!$I$22&gt;='1.2.'!$K$22</f>
        <v>1</v>
      </c>
      <c r="C444" s="30">
        <v>1</v>
      </c>
      <c r="D444" s="29" t="s">
        <v>541</v>
      </c>
      <c r="E444" s="29" t="s">
        <v>411</v>
      </c>
      <c r="F444" s="29" t="s">
        <v>445</v>
      </c>
    </row>
    <row r="445" spans="1:6" customFormat="1" hidden="1" x14ac:dyDescent="0.25">
      <c r="A445" s="282" t="s">
        <v>1075</v>
      </c>
      <c r="B445" s="32" t="b">
        <f>'1.2.'!$I$23&gt;='1.2.'!$K$23</f>
        <v>1</v>
      </c>
      <c r="C445" s="30">
        <v>1</v>
      </c>
      <c r="D445" s="29" t="s">
        <v>541</v>
      </c>
      <c r="E445" s="29" t="s">
        <v>412</v>
      </c>
      <c r="F445" s="29" t="s">
        <v>445</v>
      </c>
    </row>
    <row r="446" spans="1:6" customFormat="1" hidden="1" x14ac:dyDescent="0.25">
      <c r="A446" s="282" t="s">
        <v>1076</v>
      </c>
      <c r="B446" s="32" t="b">
        <f>'1.2.'!$I$24&gt;='1.2.'!$K$24</f>
        <v>1</v>
      </c>
      <c r="C446" s="30">
        <v>1</v>
      </c>
      <c r="D446" s="29" t="s">
        <v>541</v>
      </c>
      <c r="E446" s="29" t="s">
        <v>413</v>
      </c>
      <c r="F446" s="29" t="s">
        <v>445</v>
      </c>
    </row>
    <row r="447" spans="1:6" customFormat="1" hidden="1" x14ac:dyDescent="0.25">
      <c r="A447" s="282" t="s">
        <v>1077</v>
      </c>
      <c r="B447" s="32" t="b">
        <f>'1.2.'!$I$25&gt;='1.2.'!$K$25</f>
        <v>1</v>
      </c>
      <c r="C447" s="30">
        <v>1</v>
      </c>
      <c r="D447" s="29" t="s">
        <v>541</v>
      </c>
      <c r="E447" s="29" t="s">
        <v>414</v>
      </c>
      <c r="F447" s="29" t="s">
        <v>445</v>
      </c>
    </row>
    <row r="448" spans="1:6" customFormat="1" hidden="1" x14ac:dyDescent="0.25">
      <c r="A448" s="282" t="s">
        <v>1078</v>
      </c>
      <c r="B448" s="32" t="b">
        <f>'1.2.'!$I$26&gt;='1.2.'!$K$26</f>
        <v>1</v>
      </c>
      <c r="C448" s="30">
        <v>1</v>
      </c>
      <c r="D448" s="29" t="s">
        <v>541</v>
      </c>
      <c r="E448" s="29" t="s">
        <v>415</v>
      </c>
      <c r="F448" s="29" t="s">
        <v>445</v>
      </c>
    </row>
    <row r="449" spans="1:6" customFormat="1" hidden="1" x14ac:dyDescent="0.25">
      <c r="A449" s="282" t="s">
        <v>1079</v>
      </c>
      <c r="B449" s="32" t="b">
        <f>'1.2.'!$I$27&gt;='1.2.'!$K$27</f>
        <v>1</v>
      </c>
      <c r="C449" s="30">
        <v>1</v>
      </c>
      <c r="D449" s="29" t="s">
        <v>541</v>
      </c>
      <c r="E449" s="29" t="s">
        <v>416</v>
      </c>
      <c r="F449" s="29" t="s">
        <v>445</v>
      </c>
    </row>
    <row r="450" spans="1:6" customFormat="1" hidden="1" x14ac:dyDescent="0.25">
      <c r="A450" s="282" t="s">
        <v>1080</v>
      </c>
      <c r="B450" s="32" t="b">
        <f>'1.2.'!$I$28&gt;='1.2.'!$K$28</f>
        <v>1</v>
      </c>
      <c r="C450" s="30">
        <v>1</v>
      </c>
      <c r="D450" s="29" t="s">
        <v>541</v>
      </c>
      <c r="E450" s="29" t="s">
        <v>417</v>
      </c>
      <c r="F450" s="29" t="s">
        <v>445</v>
      </c>
    </row>
    <row r="451" spans="1:6" customFormat="1" hidden="1" x14ac:dyDescent="0.25">
      <c r="A451" s="282" t="s">
        <v>1081</v>
      </c>
      <c r="B451" s="32" t="b">
        <f>'1.2.'!$I$29&gt;='1.2.'!$K$29</f>
        <v>1</v>
      </c>
      <c r="C451" s="30">
        <v>1</v>
      </c>
      <c r="D451" s="29" t="s">
        <v>541</v>
      </c>
      <c r="E451" s="29" t="s">
        <v>418</v>
      </c>
      <c r="F451" s="29" t="s">
        <v>445</v>
      </c>
    </row>
    <row r="452" spans="1:6" customFormat="1" hidden="1" x14ac:dyDescent="0.25">
      <c r="A452" s="282" t="s">
        <v>1082</v>
      </c>
      <c r="B452" s="32" t="b">
        <f>'1.2.'!$I$30&gt;='1.2.'!$K$30</f>
        <v>1</v>
      </c>
      <c r="C452" s="30">
        <v>1</v>
      </c>
      <c r="D452" s="29" t="s">
        <v>541</v>
      </c>
      <c r="E452" s="29" t="s">
        <v>419</v>
      </c>
      <c r="F452" s="29" t="s">
        <v>445</v>
      </c>
    </row>
    <row r="453" spans="1:6" customFormat="1" hidden="1" x14ac:dyDescent="0.25">
      <c r="A453" s="282" t="s">
        <v>1083</v>
      </c>
      <c r="B453" s="32" t="b">
        <f>'1.2.'!$I$31&gt;='1.2.'!$K$31</f>
        <v>1</v>
      </c>
      <c r="C453" s="30">
        <v>1</v>
      </c>
      <c r="D453" s="29" t="s">
        <v>541</v>
      </c>
      <c r="E453" s="29" t="s">
        <v>420</v>
      </c>
      <c r="F453" s="29" t="s">
        <v>445</v>
      </c>
    </row>
    <row r="454" spans="1:6" customFormat="1" hidden="1" x14ac:dyDescent="0.25">
      <c r="A454" s="282" t="s">
        <v>1084</v>
      </c>
      <c r="B454" s="32" t="b">
        <f>'1.2.'!$I$32&gt;='1.2.'!$K$32</f>
        <v>1</v>
      </c>
      <c r="C454" s="30">
        <v>1</v>
      </c>
      <c r="D454" s="29" t="s">
        <v>541</v>
      </c>
      <c r="E454" s="29" t="s">
        <v>421</v>
      </c>
      <c r="F454" s="29" t="s">
        <v>445</v>
      </c>
    </row>
    <row r="455" spans="1:6" customFormat="1" hidden="1" x14ac:dyDescent="0.25">
      <c r="A455" s="282" t="s">
        <v>1085</v>
      </c>
      <c r="B455" s="32" t="b">
        <f>'1.2.'!$I$33&gt;='1.2.'!$K$33</f>
        <v>1</v>
      </c>
      <c r="C455" s="30">
        <v>1</v>
      </c>
      <c r="D455" s="29" t="s">
        <v>541</v>
      </c>
      <c r="E455" s="29" t="s">
        <v>422</v>
      </c>
      <c r="F455" s="29" t="s">
        <v>445</v>
      </c>
    </row>
    <row r="456" spans="1:6" customFormat="1" hidden="1" x14ac:dyDescent="0.25">
      <c r="A456" s="282" t="s">
        <v>1086</v>
      </c>
      <c r="B456" s="32" t="b">
        <f>'1.2.'!$I$34&gt;='1.2.'!$K$34</f>
        <v>1</v>
      </c>
      <c r="C456" s="30">
        <v>1</v>
      </c>
      <c r="D456" s="29" t="s">
        <v>541</v>
      </c>
      <c r="E456" s="29" t="s">
        <v>423</v>
      </c>
      <c r="F456" s="29" t="s">
        <v>445</v>
      </c>
    </row>
    <row r="457" spans="1:6" customFormat="1" hidden="1" x14ac:dyDescent="0.25">
      <c r="A457" s="282" t="s">
        <v>1087</v>
      </c>
      <c r="B457" s="32" t="b">
        <f>'1.2.'!$I$35&gt;='1.2.'!$K$35</f>
        <v>1</v>
      </c>
      <c r="C457" s="30">
        <v>1</v>
      </c>
      <c r="D457" s="29" t="s">
        <v>541</v>
      </c>
      <c r="E457" s="29" t="s">
        <v>424</v>
      </c>
      <c r="F457" s="29" t="s">
        <v>445</v>
      </c>
    </row>
    <row r="458" spans="1:6" customFormat="1" hidden="1" x14ac:dyDescent="0.25">
      <c r="A458" s="282" t="s">
        <v>1088</v>
      </c>
      <c r="B458" s="32" t="b">
        <f>'1.2.'!$I$36&gt;='1.2.'!$K$36</f>
        <v>1</v>
      </c>
      <c r="C458" s="30">
        <v>1</v>
      </c>
      <c r="D458" s="29" t="s">
        <v>541</v>
      </c>
      <c r="E458" s="29" t="s">
        <v>425</v>
      </c>
      <c r="F458" s="29" t="s">
        <v>445</v>
      </c>
    </row>
    <row r="459" spans="1:6" customFormat="1" hidden="1" x14ac:dyDescent="0.25">
      <c r="A459" s="282" t="s">
        <v>1089</v>
      </c>
      <c r="B459" s="32" t="b">
        <f>'1.2.'!$I$37&gt;='1.2.'!$K$37</f>
        <v>1</v>
      </c>
      <c r="C459" s="30">
        <v>1</v>
      </c>
      <c r="D459" s="29" t="s">
        <v>541</v>
      </c>
      <c r="E459" s="29" t="s">
        <v>426</v>
      </c>
      <c r="F459" s="29" t="s">
        <v>445</v>
      </c>
    </row>
    <row r="460" spans="1:6" customFormat="1" hidden="1" x14ac:dyDescent="0.25">
      <c r="A460" s="282" t="s">
        <v>1090</v>
      </c>
      <c r="B460" s="32" t="b">
        <f>'1.2.'!$I$38&gt;='1.2.'!$K$38</f>
        <v>1</v>
      </c>
      <c r="C460" s="30">
        <v>1</v>
      </c>
      <c r="D460" s="29" t="s">
        <v>541</v>
      </c>
      <c r="E460" s="29" t="s">
        <v>427</v>
      </c>
      <c r="F460" s="29" t="s">
        <v>445</v>
      </c>
    </row>
    <row r="461" spans="1:6" customFormat="1" hidden="1" x14ac:dyDescent="0.25">
      <c r="A461" s="282" t="s">
        <v>1091</v>
      </c>
      <c r="B461" s="32" t="b">
        <f>'1.2.'!$I$39&gt;='1.2.'!$K$39</f>
        <v>1</v>
      </c>
      <c r="C461" s="30">
        <v>1</v>
      </c>
      <c r="D461" s="29" t="s">
        <v>541</v>
      </c>
      <c r="E461" s="29" t="s">
        <v>428</v>
      </c>
      <c r="F461" s="29" t="s">
        <v>445</v>
      </c>
    </row>
    <row r="462" spans="1:6" customFormat="1" hidden="1" x14ac:dyDescent="0.25">
      <c r="A462" s="282" t="s">
        <v>1092</v>
      </c>
      <c r="B462" s="32" t="b">
        <f>'1.2.'!$I$40&gt;='1.2.'!$K$40</f>
        <v>1</v>
      </c>
      <c r="C462" s="30">
        <v>1</v>
      </c>
      <c r="D462" s="29" t="s">
        <v>541</v>
      </c>
      <c r="E462" s="29" t="s">
        <v>429</v>
      </c>
      <c r="F462" s="29" t="s">
        <v>445</v>
      </c>
    </row>
    <row r="463" spans="1:6" customFormat="1" hidden="1" x14ac:dyDescent="0.25">
      <c r="A463" s="282" t="s">
        <v>1093</v>
      </c>
      <c r="B463" s="32" t="b">
        <f>'1.2.'!$I$41&gt;='1.2.'!$K$41</f>
        <v>1</v>
      </c>
      <c r="C463" s="30">
        <v>1</v>
      </c>
      <c r="D463" s="29" t="s">
        <v>541</v>
      </c>
      <c r="E463" s="29" t="s">
        <v>430</v>
      </c>
      <c r="F463" s="29" t="s">
        <v>445</v>
      </c>
    </row>
    <row r="464" spans="1:6" customFormat="1" hidden="1" x14ac:dyDescent="0.25">
      <c r="A464" s="282" t="s">
        <v>1094</v>
      </c>
      <c r="B464" s="32" t="b">
        <f>'1.2.'!$I$42&gt;='1.2.'!$K$42</f>
        <v>1</v>
      </c>
      <c r="C464" s="30">
        <v>1</v>
      </c>
      <c r="D464" s="29" t="s">
        <v>541</v>
      </c>
      <c r="E464" s="29" t="s">
        <v>431</v>
      </c>
      <c r="F464" s="29" t="s">
        <v>445</v>
      </c>
    </row>
    <row r="465" spans="1:6" customFormat="1" hidden="1" x14ac:dyDescent="0.25">
      <c r="A465" s="282" t="s">
        <v>1095</v>
      </c>
      <c r="B465" s="32" t="b">
        <f>'1.2.'!$I$43&gt;='1.2.'!$K$43</f>
        <v>1</v>
      </c>
      <c r="C465" s="30">
        <v>1</v>
      </c>
      <c r="D465" s="29" t="s">
        <v>541</v>
      </c>
      <c r="E465" s="29" t="s">
        <v>432</v>
      </c>
      <c r="F465" s="29" t="s">
        <v>445</v>
      </c>
    </row>
    <row r="466" spans="1:6" customFormat="1" hidden="1" x14ac:dyDescent="0.25">
      <c r="A466" s="282" t="s">
        <v>1096</v>
      </c>
      <c r="B466" s="32" t="b">
        <f>'1.2.'!$I$44&gt;='1.2.'!$K$44</f>
        <v>1</v>
      </c>
      <c r="C466" s="30">
        <v>1</v>
      </c>
      <c r="D466" s="29" t="s">
        <v>541</v>
      </c>
      <c r="E466" s="29" t="s">
        <v>433</v>
      </c>
      <c r="F466" s="29" t="s">
        <v>445</v>
      </c>
    </row>
    <row r="467" spans="1:6" customFormat="1" hidden="1" x14ac:dyDescent="0.25">
      <c r="A467" s="282" t="s">
        <v>1097</v>
      </c>
      <c r="B467" s="32" t="b">
        <f>'1.2.'!$I$45&gt;='1.2.'!$K$45</f>
        <v>1</v>
      </c>
      <c r="C467" s="30">
        <v>1</v>
      </c>
      <c r="D467" s="29" t="s">
        <v>541</v>
      </c>
      <c r="E467" s="29" t="s">
        <v>434</v>
      </c>
      <c r="F467" s="29" t="s">
        <v>445</v>
      </c>
    </row>
    <row r="468" spans="1:6" customFormat="1" hidden="1" x14ac:dyDescent="0.25">
      <c r="A468" s="282" t="s">
        <v>1098</v>
      </c>
      <c r="B468" s="32" t="b">
        <f>'1.2.'!$I$46&gt;='1.2.'!$K$46</f>
        <v>1</v>
      </c>
      <c r="C468" s="30">
        <v>1</v>
      </c>
      <c r="D468" s="29" t="s">
        <v>541</v>
      </c>
      <c r="E468" s="29" t="s">
        <v>435</v>
      </c>
      <c r="F468" s="29" t="s">
        <v>445</v>
      </c>
    </row>
    <row r="469" spans="1:6" customFormat="1" hidden="1" x14ac:dyDescent="0.25">
      <c r="A469" s="282" t="s">
        <v>1099</v>
      </c>
      <c r="B469" s="32" t="b">
        <f>'1.2.'!$I$47&gt;='1.2.'!$K$47</f>
        <v>1</v>
      </c>
      <c r="C469" s="30">
        <v>1</v>
      </c>
      <c r="D469" s="29" t="s">
        <v>541</v>
      </c>
      <c r="E469" s="29" t="s">
        <v>436</v>
      </c>
      <c r="F469" s="29" t="s">
        <v>445</v>
      </c>
    </row>
    <row r="470" spans="1:6" customFormat="1" hidden="1" x14ac:dyDescent="0.25">
      <c r="A470" s="282" t="s">
        <v>1100</v>
      </c>
      <c r="B470" s="32" t="b">
        <f>'1.2.'!$I$48&gt;='1.2.'!$K$48</f>
        <v>1</v>
      </c>
      <c r="C470" s="30">
        <v>1</v>
      </c>
      <c r="D470" s="29" t="s">
        <v>541</v>
      </c>
      <c r="E470" s="29" t="s">
        <v>437</v>
      </c>
      <c r="F470" s="29" t="s">
        <v>445</v>
      </c>
    </row>
    <row r="471" spans="1:6" customFormat="1" hidden="1" x14ac:dyDescent="0.25">
      <c r="A471" s="282" t="s">
        <v>1101</v>
      </c>
      <c r="B471" s="32" t="b">
        <f>'1.2.'!$I$49&gt;='1.2.'!$K$49</f>
        <v>1</v>
      </c>
      <c r="C471" s="30">
        <v>1</v>
      </c>
      <c r="D471" s="29" t="s">
        <v>541</v>
      </c>
      <c r="E471" s="29" t="s">
        <v>438</v>
      </c>
      <c r="F471" s="29" t="s">
        <v>445</v>
      </c>
    </row>
    <row r="472" spans="1:6" customFormat="1" hidden="1" x14ac:dyDescent="0.25">
      <c r="A472" s="282" t="s">
        <v>1102</v>
      </c>
      <c r="B472" s="32" t="b">
        <f>'1.2.'!$I$50&gt;='1.2.'!$K$50</f>
        <v>1</v>
      </c>
      <c r="C472" s="30">
        <v>1</v>
      </c>
      <c r="D472" s="29" t="s">
        <v>541</v>
      </c>
      <c r="E472" s="29" t="s">
        <v>439</v>
      </c>
      <c r="F472" s="29" t="s">
        <v>445</v>
      </c>
    </row>
    <row r="473" spans="1:6" customFormat="1" hidden="1" x14ac:dyDescent="0.25">
      <c r="A473" s="282" t="s">
        <v>1103</v>
      </c>
      <c r="B473" s="32" t="b">
        <f>'1.2.'!$I$52&gt;='1.2.'!$K$52</f>
        <v>1</v>
      </c>
      <c r="C473" s="30">
        <v>1</v>
      </c>
      <c r="D473" s="29" t="s">
        <v>541</v>
      </c>
      <c r="E473" s="29" t="s">
        <v>441</v>
      </c>
      <c r="F473" s="29" t="s">
        <v>445</v>
      </c>
    </row>
    <row r="474" spans="1:6" customFormat="1" hidden="1" x14ac:dyDescent="0.25">
      <c r="A474" s="282" t="s">
        <v>1104</v>
      </c>
      <c r="B474" s="32" t="b">
        <f>'1.2.'!$I$53&gt;='1.2.'!$K$53</f>
        <v>1</v>
      </c>
      <c r="C474" s="30">
        <v>1</v>
      </c>
      <c r="D474" s="29" t="s">
        <v>541</v>
      </c>
      <c r="E474" s="29" t="s">
        <v>444</v>
      </c>
      <c r="F474" s="29" t="s">
        <v>445</v>
      </c>
    </row>
    <row r="475" spans="1:6" customFormat="1" hidden="1" x14ac:dyDescent="0.25">
      <c r="A475" s="282" t="s">
        <v>1105</v>
      </c>
      <c r="B475" s="32" t="b">
        <f>'1.2.'!$J$8&gt;='1.2.'!$K$8</f>
        <v>1</v>
      </c>
      <c r="C475" s="30">
        <v>1</v>
      </c>
      <c r="D475" s="29" t="s">
        <v>541</v>
      </c>
      <c r="E475" s="29" t="s">
        <v>397</v>
      </c>
      <c r="F475" s="29" t="s">
        <v>284</v>
      </c>
    </row>
    <row r="476" spans="1:6" customFormat="1" hidden="1" x14ac:dyDescent="0.25">
      <c r="A476" s="282" t="s">
        <v>1106</v>
      </c>
      <c r="B476" s="32" t="b">
        <f>'1.2.'!$J$9&gt;='1.2.'!$K$9</f>
        <v>1</v>
      </c>
      <c r="C476" s="30">
        <v>1</v>
      </c>
      <c r="D476" s="29" t="s">
        <v>541</v>
      </c>
      <c r="E476" s="29" t="s">
        <v>398</v>
      </c>
      <c r="F476" s="29" t="s">
        <v>284</v>
      </c>
    </row>
    <row r="477" spans="1:6" customFormat="1" hidden="1" x14ac:dyDescent="0.25">
      <c r="A477" s="282" t="s">
        <v>1107</v>
      </c>
      <c r="B477" s="32" t="b">
        <f>'1.2.'!$J$10&gt;='1.2.'!$K$10</f>
        <v>1</v>
      </c>
      <c r="C477" s="30">
        <v>1</v>
      </c>
      <c r="D477" s="29" t="s">
        <v>541</v>
      </c>
      <c r="E477" s="29" t="s">
        <v>399</v>
      </c>
      <c r="F477" s="29" t="s">
        <v>284</v>
      </c>
    </row>
    <row r="478" spans="1:6" customFormat="1" hidden="1" x14ac:dyDescent="0.25">
      <c r="A478" s="282" t="s">
        <v>1108</v>
      </c>
      <c r="B478" s="32" t="b">
        <f>'1.2.'!$J$11&gt;='1.2.'!$K$11</f>
        <v>1</v>
      </c>
      <c r="C478" s="30">
        <v>1</v>
      </c>
      <c r="D478" s="29" t="s">
        <v>541</v>
      </c>
      <c r="E478" s="29" t="s">
        <v>400</v>
      </c>
      <c r="F478" s="29" t="s">
        <v>284</v>
      </c>
    </row>
    <row r="479" spans="1:6" customFormat="1" hidden="1" x14ac:dyDescent="0.25">
      <c r="A479" s="282" t="s">
        <v>1109</v>
      </c>
      <c r="B479" s="32" t="b">
        <f>'1.2.'!$J$12&gt;='1.2.'!$K$12</f>
        <v>1</v>
      </c>
      <c r="C479" s="30">
        <v>1</v>
      </c>
      <c r="D479" s="29" t="s">
        <v>541</v>
      </c>
      <c r="E479" s="29" t="s">
        <v>401</v>
      </c>
      <c r="F479" s="29" t="s">
        <v>284</v>
      </c>
    </row>
    <row r="480" spans="1:6" customFormat="1" hidden="1" x14ac:dyDescent="0.25">
      <c r="A480" s="282" t="s">
        <v>1110</v>
      </c>
      <c r="B480" s="32" t="b">
        <f>'1.2.'!$J$13&gt;='1.2.'!$K$13</f>
        <v>1</v>
      </c>
      <c r="C480" s="30">
        <v>1</v>
      </c>
      <c r="D480" s="29" t="s">
        <v>541</v>
      </c>
      <c r="E480" s="29" t="s">
        <v>402</v>
      </c>
      <c r="F480" s="29" t="s">
        <v>284</v>
      </c>
    </row>
    <row r="481" spans="1:6" customFormat="1" hidden="1" x14ac:dyDescent="0.25">
      <c r="A481" s="282" t="s">
        <v>1111</v>
      </c>
      <c r="B481" s="32" t="b">
        <f>'1.2.'!$J$14&gt;='1.2.'!$K$14</f>
        <v>1</v>
      </c>
      <c r="C481" s="30">
        <v>1</v>
      </c>
      <c r="D481" s="29" t="s">
        <v>541</v>
      </c>
      <c r="E481" s="29" t="s">
        <v>403</v>
      </c>
      <c r="F481" s="29" t="s">
        <v>284</v>
      </c>
    </row>
    <row r="482" spans="1:6" customFormat="1" hidden="1" x14ac:dyDescent="0.25">
      <c r="A482" s="282" t="s">
        <v>1112</v>
      </c>
      <c r="B482" s="32" t="b">
        <f>'1.2.'!$J$15&gt;='1.2.'!$K$15</f>
        <v>1</v>
      </c>
      <c r="C482" s="30">
        <v>1</v>
      </c>
      <c r="D482" s="29" t="s">
        <v>541</v>
      </c>
      <c r="E482" s="29" t="s">
        <v>404</v>
      </c>
      <c r="F482" s="29" t="s">
        <v>284</v>
      </c>
    </row>
    <row r="483" spans="1:6" customFormat="1" hidden="1" x14ac:dyDescent="0.25">
      <c r="A483" s="282" t="s">
        <v>1113</v>
      </c>
      <c r="B483" s="32" t="b">
        <f>'1.2.'!$J$16&gt;='1.2.'!$K$16</f>
        <v>1</v>
      </c>
      <c r="C483" s="30">
        <v>1</v>
      </c>
      <c r="D483" s="29" t="s">
        <v>541</v>
      </c>
      <c r="E483" s="29" t="s">
        <v>405</v>
      </c>
      <c r="F483" s="29" t="s">
        <v>284</v>
      </c>
    </row>
    <row r="484" spans="1:6" customFormat="1" hidden="1" x14ac:dyDescent="0.25">
      <c r="A484" s="282" t="s">
        <v>1114</v>
      </c>
      <c r="B484" s="32" t="b">
        <f>'1.2.'!$J$17&gt;='1.2.'!$K$17</f>
        <v>1</v>
      </c>
      <c r="C484" s="30">
        <v>1</v>
      </c>
      <c r="D484" s="29" t="s">
        <v>541</v>
      </c>
      <c r="E484" s="29" t="s">
        <v>406</v>
      </c>
      <c r="F484" s="29" t="s">
        <v>284</v>
      </c>
    </row>
    <row r="485" spans="1:6" customFormat="1" hidden="1" x14ac:dyDescent="0.25">
      <c r="A485" s="282" t="s">
        <v>1115</v>
      </c>
      <c r="B485" s="32" t="b">
        <f>'1.2.'!$J$18&gt;='1.2.'!$K$18</f>
        <v>1</v>
      </c>
      <c r="C485" s="30">
        <v>1</v>
      </c>
      <c r="D485" s="29" t="s">
        <v>541</v>
      </c>
      <c r="E485" s="29" t="s">
        <v>407</v>
      </c>
      <c r="F485" s="29" t="s">
        <v>284</v>
      </c>
    </row>
    <row r="486" spans="1:6" customFormat="1" hidden="1" x14ac:dyDescent="0.25">
      <c r="A486" s="282" t="s">
        <v>1116</v>
      </c>
      <c r="B486" s="32" t="b">
        <f>'1.2.'!$J$19&gt;='1.2.'!$K$19</f>
        <v>1</v>
      </c>
      <c r="C486" s="30">
        <v>1</v>
      </c>
      <c r="D486" s="29" t="s">
        <v>541</v>
      </c>
      <c r="E486" s="29" t="s">
        <v>408</v>
      </c>
      <c r="F486" s="29" t="s">
        <v>284</v>
      </c>
    </row>
    <row r="487" spans="1:6" customFormat="1" hidden="1" x14ac:dyDescent="0.25">
      <c r="A487" s="282" t="s">
        <v>1117</v>
      </c>
      <c r="B487" s="32" t="b">
        <f>'1.2.'!$J$20&gt;='1.2.'!$K$20</f>
        <v>1</v>
      </c>
      <c r="C487" s="30">
        <v>1</v>
      </c>
      <c r="D487" s="29" t="s">
        <v>541</v>
      </c>
      <c r="E487" s="29" t="s">
        <v>409</v>
      </c>
      <c r="F487" s="29" t="s">
        <v>284</v>
      </c>
    </row>
    <row r="488" spans="1:6" customFormat="1" hidden="1" x14ac:dyDescent="0.25">
      <c r="A488" s="282" t="s">
        <v>1118</v>
      </c>
      <c r="B488" s="32" t="b">
        <f>'1.2.'!$J$21&gt;='1.2.'!$K$21</f>
        <v>1</v>
      </c>
      <c r="C488" s="30">
        <v>1</v>
      </c>
      <c r="D488" s="29" t="s">
        <v>541</v>
      </c>
      <c r="E488" s="29" t="s">
        <v>410</v>
      </c>
      <c r="F488" s="29" t="s">
        <v>284</v>
      </c>
    </row>
    <row r="489" spans="1:6" customFormat="1" hidden="1" x14ac:dyDescent="0.25">
      <c r="A489" s="282" t="s">
        <v>1119</v>
      </c>
      <c r="B489" s="32" t="b">
        <f>'1.2.'!$J$22&gt;='1.2.'!$K$22</f>
        <v>1</v>
      </c>
      <c r="C489" s="30">
        <v>1</v>
      </c>
      <c r="D489" s="29" t="s">
        <v>541</v>
      </c>
      <c r="E489" s="29" t="s">
        <v>411</v>
      </c>
      <c r="F489" s="29" t="s">
        <v>284</v>
      </c>
    </row>
    <row r="490" spans="1:6" customFormat="1" hidden="1" x14ac:dyDescent="0.25">
      <c r="A490" s="282" t="s">
        <v>1120</v>
      </c>
      <c r="B490" s="32" t="b">
        <f>'1.2.'!$J$23&gt;='1.2.'!$K$23</f>
        <v>1</v>
      </c>
      <c r="C490" s="30">
        <v>1</v>
      </c>
      <c r="D490" s="29" t="s">
        <v>541</v>
      </c>
      <c r="E490" s="29" t="s">
        <v>412</v>
      </c>
      <c r="F490" s="29" t="s">
        <v>284</v>
      </c>
    </row>
    <row r="491" spans="1:6" customFormat="1" hidden="1" x14ac:dyDescent="0.25">
      <c r="A491" s="282" t="s">
        <v>1121</v>
      </c>
      <c r="B491" s="32" t="b">
        <f>'1.2.'!$J$24&gt;='1.2.'!$K$24</f>
        <v>1</v>
      </c>
      <c r="C491" s="30">
        <v>1</v>
      </c>
      <c r="D491" s="29" t="s">
        <v>541</v>
      </c>
      <c r="E491" s="29" t="s">
        <v>413</v>
      </c>
      <c r="F491" s="29" t="s">
        <v>284</v>
      </c>
    </row>
    <row r="492" spans="1:6" customFormat="1" hidden="1" x14ac:dyDescent="0.25">
      <c r="A492" s="282" t="s">
        <v>1122</v>
      </c>
      <c r="B492" s="32" t="b">
        <f>'1.2.'!$J$25&gt;='1.2.'!$K$25</f>
        <v>1</v>
      </c>
      <c r="C492" s="30">
        <v>1</v>
      </c>
      <c r="D492" s="29" t="s">
        <v>541</v>
      </c>
      <c r="E492" s="29" t="s">
        <v>414</v>
      </c>
      <c r="F492" s="29" t="s">
        <v>284</v>
      </c>
    </row>
    <row r="493" spans="1:6" customFormat="1" hidden="1" x14ac:dyDescent="0.25">
      <c r="A493" s="282" t="s">
        <v>1123</v>
      </c>
      <c r="B493" s="32" t="b">
        <f>'1.2.'!$J$26&gt;='1.2.'!$K$26</f>
        <v>1</v>
      </c>
      <c r="C493" s="30">
        <v>1</v>
      </c>
      <c r="D493" s="29" t="s">
        <v>541</v>
      </c>
      <c r="E493" s="29" t="s">
        <v>415</v>
      </c>
      <c r="F493" s="29" t="s">
        <v>284</v>
      </c>
    </row>
    <row r="494" spans="1:6" customFormat="1" hidden="1" x14ac:dyDescent="0.25">
      <c r="A494" s="282" t="s">
        <v>1124</v>
      </c>
      <c r="B494" s="32" t="b">
        <f>'1.2.'!$J$27&gt;='1.2.'!$K$27</f>
        <v>1</v>
      </c>
      <c r="C494" s="30">
        <v>1</v>
      </c>
      <c r="D494" s="29" t="s">
        <v>541</v>
      </c>
      <c r="E494" s="29" t="s">
        <v>416</v>
      </c>
      <c r="F494" s="29" t="s">
        <v>284</v>
      </c>
    </row>
    <row r="495" spans="1:6" customFormat="1" hidden="1" x14ac:dyDescent="0.25">
      <c r="A495" s="282" t="s">
        <v>1125</v>
      </c>
      <c r="B495" s="32" t="b">
        <f>'1.2.'!$J$28&gt;='1.2.'!$K$28</f>
        <v>1</v>
      </c>
      <c r="C495" s="30">
        <v>1</v>
      </c>
      <c r="D495" s="29" t="s">
        <v>541</v>
      </c>
      <c r="E495" s="29" t="s">
        <v>417</v>
      </c>
      <c r="F495" s="29" t="s">
        <v>284</v>
      </c>
    </row>
    <row r="496" spans="1:6" customFormat="1" hidden="1" x14ac:dyDescent="0.25">
      <c r="A496" s="282" t="s">
        <v>1126</v>
      </c>
      <c r="B496" s="32" t="b">
        <f>'1.2.'!$J$29&gt;='1.2.'!$K$29</f>
        <v>1</v>
      </c>
      <c r="C496" s="30">
        <v>1</v>
      </c>
      <c r="D496" s="29" t="s">
        <v>541</v>
      </c>
      <c r="E496" s="29" t="s">
        <v>418</v>
      </c>
      <c r="F496" s="29" t="s">
        <v>284</v>
      </c>
    </row>
    <row r="497" spans="1:6" customFormat="1" hidden="1" x14ac:dyDescent="0.25">
      <c r="A497" s="282" t="s">
        <v>1127</v>
      </c>
      <c r="B497" s="32" t="b">
        <f>'1.2.'!$J$30&gt;='1.2.'!$K$30</f>
        <v>1</v>
      </c>
      <c r="C497" s="30">
        <v>1</v>
      </c>
      <c r="D497" s="29" t="s">
        <v>541</v>
      </c>
      <c r="E497" s="29" t="s">
        <v>419</v>
      </c>
      <c r="F497" s="29" t="s">
        <v>284</v>
      </c>
    </row>
    <row r="498" spans="1:6" customFormat="1" hidden="1" x14ac:dyDescent="0.25">
      <c r="A498" s="282" t="s">
        <v>1128</v>
      </c>
      <c r="B498" s="32" t="b">
        <f>'1.2.'!$J$31&gt;='1.2.'!$K$31</f>
        <v>1</v>
      </c>
      <c r="C498" s="30">
        <v>1</v>
      </c>
      <c r="D498" s="29" t="s">
        <v>541</v>
      </c>
      <c r="E498" s="29" t="s">
        <v>420</v>
      </c>
      <c r="F498" s="29" t="s">
        <v>284</v>
      </c>
    </row>
    <row r="499" spans="1:6" customFormat="1" hidden="1" x14ac:dyDescent="0.25">
      <c r="A499" s="282" t="s">
        <v>1129</v>
      </c>
      <c r="B499" s="32" t="b">
        <f>'1.2.'!$J$32&gt;='1.2.'!$K$32</f>
        <v>1</v>
      </c>
      <c r="C499" s="30">
        <v>1</v>
      </c>
      <c r="D499" s="29" t="s">
        <v>541</v>
      </c>
      <c r="E499" s="29" t="s">
        <v>421</v>
      </c>
      <c r="F499" s="29" t="s">
        <v>284</v>
      </c>
    </row>
    <row r="500" spans="1:6" customFormat="1" hidden="1" x14ac:dyDescent="0.25">
      <c r="A500" s="282" t="s">
        <v>1130</v>
      </c>
      <c r="B500" s="32" t="b">
        <f>'1.2.'!$J$33&gt;='1.2.'!$K$33</f>
        <v>1</v>
      </c>
      <c r="C500" s="30">
        <v>1</v>
      </c>
      <c r="D500" s="29" t="s">
        <v>541</v>
      </c>
      <c r="E500" s="29" t="s">
        <v>422</v>
      </c>
      <c r="F500" s="29" t="s">
        <v>284</v>
      </c>
    </row>
    <row r="501" spans="1:6" customFormat="1" hidden="1" x14ac:dyDescent="0.25">
      <c r="A501" s="282" t="s">
        <v>1131</v>
      </c>
      <c r="B501" s="32" t="b">
        <f>'1.2.'!$J$34&gt;='1.2.'!$K$34</f>
        <v>1</v>
      </c>
      <c r="C501" s="30">
        <v>1</v>
      </c>
      <c r="D501" s="29" t="s">
        <v>541</v>
      </c>
      <c r="E501" s="29" t="s">
        <v>423</v>
      </c>
      <c r="F501" s="29" t="s">
        <v>284</v>
      </c>
    </row>
    <row r="502" spans="1:6" customFormat="1" hidden="1" x14ac:dyDescent="0.25">
      <c r="A502" s="282" t="s">
        <v>1132</v>
      </c>
      <c r="B502" s="32" t="b">
        <f>'1.2.'!$J$35&gt;='1.2.'!$K$35</f>
        <v>1</v>
      </c>
      <c r="C502" s="30">
        <v>1</v>
      </c>
      <c r="D502" s="29" t="s">
        <v>541</v>
      </c>
      <c r="E502" s="29" t="s">
        <v>424</v>
      </c>
      <c r="F502" s="29" t="s">
        <v>284</v>
      </c>
    </row>
    <row r="503" spans="1:6" customFormat="1" hidden="1" x14ac:dyDescent="0.25">
      <c r="A503" s="282" t="s">
        <v>1133</v>
      </c>
      <c r="B503" s="32" t="b">
        <f>'1.2.'!$J$36&gt;='1.2.'!$K$36</f>
        <v>1</v>
      </c>
      <c r="C503" s="30">
        <v>1</v>
      </c>
      <c r="D503" s="29" t="s">
        <v>541</v>
      </c>
      <c r="E503" s="29" t="s">
        <v>425</v>
      </c>
      <c r="F503" s="29" t="s">
        <v>284</v>
      </c>
    </row>
    <row r="504" spans="1:6" customFormat="1" hidden="1" x14ac:dyDescent="0.25">
      <c r="A504" s="282" t="s">
        <v>1134</v>
      </c>
      <c r="B504" s="32" t="b">
        <f>'1.2.'!$J$37&gt;='1.2.'!$K$37</f>
        <v>1</v>
      </c>
      <c r="C504" s="30">
        <v>1</v>
      </c>
      <c r="D504" s="29" t="s">
        <v>541</v>
      </c>
      <c r="E504" s="29" t="s">
        <v>426</v>
      </c>
      <c r="F504" s="29" t="s">
        <v>284</v>
      </c>
    </row>
    <row r="505" spans="1:6" customFormat="1" hidden="1" x14ac:dyDescent="0.25">
      <c r="A505" s="282" t="s">
        <v>1135</v>
      </c>
      <c r="B505" s="32" t="b">
        <f>'1.2.'!$J$38&gt;='1.2.'!$K$38</f>
        <v>1</v>
      </c>
      <c r="C505" s="30">
        <v>1</v>
      </c>
      <c r="D505" s="29" t="s">
        <v>541</v>
      </c>
      <c r="E505" s="29" t="s">
        <v>427</v>
      </c>
      <c r="F505" s="29" t="s">
        <v>284</v>
      </c>
    </row>
    <row r="506" spans="1:6" customFormat="1" hidden="1" x14ac:dyDescent="0.25">
      <c r="A506" s="282" t="s">
        <v>1136</v>
      </c>
      <c r="B506" s="32" t="b">
        <f>'1.2.'!$J$39&gt;='1.2.'!$K$39</f>
        <v>1</v>
      </c>
      <c r="C506" s="30">
        <v>1</v>
      </c>
      <c r="D506" s="29" t="s">
        <v>541</v>
      </c>
      <c r="E506" s="29" t="s">
        <v>428</v>
      </c>
      <c r="F506" s="29" t="s">
        <v>284</v>
      </c>
    </row>
    <row r="507" spans="1:6" customFormat="1" hidden="1" x14ac:dyDescent="0.25">
      <c r="A507" s="282" t="s">
        <v>1137</v>
      </c>
      <c r="B507" s="32" t="b">
        <f>'1.2.'!$J$40&gt;='1.2.'!$K$40</f>
        <v>1</v>
      </c>
      <c r="C507" s="30">
        <v>1</v>
      </c>
      <c r="D507" s="29" t="s">
        <v>541</v>
      </c>
      <c r="E507" s="29" t="s">
        <v>429</v>
      </c>
      <c r="F507" s="29" t="s">
        <v>284</v>
      </c>
    </row>
    <row r="508" spans="1:6" customFormat="1" hidden="1" x14ac:dyDescent="0.25">
      <c r="A508" s="282" t="s">
        <v>1138</v>
      </c>
      <c r="B508" s="32" t="b">
        <f>'1.2.'!$J$41&gt;='1.2.'!$K$41</f>
        <v>1</v>
      </c>
      <c r="C508" s="30">
        <v>1</v>
      </c>
      <c r="D508" s="29" t="s">
        <v>541</v>
      </c>
      <c r="E508" s="29" t="s">
        <v>430</v>
      </c>
      <c r="F508" s="29" t="s">
        <v>284</v>
      </c>
    </row>
    <row r="509" spans="1:6" customFormat="1" hidden="1" x14ac:dyDescent="0.25">
      <c r="A509" s="282" t="s">
        <v>1139</v>
      </c>
      <c r="B509" s="32" t="b">
        <f>'1.2.'!$J$42&gt;='1.2.'!$K$42</f>
        <v>1</v>
      </c>
      <c r="C509" s="30">
        <v>1</v>
      </c>
      <c r="D509" s="29" t="s">
        <v>541</v>
      </c>
      <c r="E509" s="29" t="s">
        <v>431</v>
      </c>
      <c r="F509" s="29" t="s">
        <v>284</v>
      </c>
    </row>
    <row r="510" spans="1:6" customFormat="1" hidden="1" x14ac:dyDescent="0.25">
      <c r="A510" s="282" t="s">
        <v>1140</v>
      </c>
      <c r="B510" s="32" t="b">
        <f>'1.2.'!$J$43&gt;='1.2.'!$K$43</f>
        <v>1</v>
      </c>
      <c r="C510" s="30">
        <v>1</v>
      </c>
      <c r="D510" s="29" t="s">
        <v>541</v>
      </c>
      <c r="E510" s="29" t="s">
        <v>432</v>
      </c>
      <c r="F510" s="29" t="s">
        <v>284</v>
      </c>
    </row>
    <row r="511" spans="1:6" customFormat="1" hidden="1" x14ac:dyDescent="0.25">
      <c r="A511" s="282" t="s">
        <v>1141</v>
      </c>
      <c r="B511" s="32" t="b">
        <f>'1.2.'!$J$44&gt;='1.2.'!$K$44</f>
        <v>1</v>
      </c>
      <c r="C511" s="30">
        <v>1</v>
      </c>
      <c r="D511" s="29" t="s">
        <v>541</v>
      </c>
      <c r="E511" s="29" t="s">
        <v>433</v>
      </c>
      <c r="F511" s="29" t="s">
        <v>284</v>
      </c>
    </row>
    <row r="512" spans="1:6" customFormat="1" hidden="1" x14ac:dyDescent="0.25">
      <c r="A512" s="282" t="s">
        <v>1142</v>
      </c>
      <c r="B512" s="32" t="b">
        <f>'1.2.'!$J$45&gt;='1.2.'!$K$45</f>
        <v>1</v>
      </c>
      <c r="C512" s="30">
        <v>1</v>
      </c>
      <c r="D512" s="29" t="s">
        <v>541</v>
      </c>
      <c r="E512" s="29" t="s">
        <v>434</v>
      </c>
      <c r="F512" s="29" t="s">
        <v>284</v>
      </c>
    </row>
    <row r="513" spans="1:6" customFormat="1" hidden="1" x14ac:dyDescent="0.25">
      <c r="A513" s="282" t="s">
        <v>1143</v>
      </c>
      <c r="B513" s="32" t="b">
        <f>'1.2.'!$J$46&gt;='1.2.'!$K$46</f>
        <v>1</v>
      </c>
      <c r="C513" s="30">
        <v>1</v>
      </c>
      <c r="D513" s="29" t="s">
        <v>541</v>
      </c>
      <c r="E513" s="29" t="s">
        <v>435</v>
      </c>
      <c r="F513" s="29" t="s">
        <v>284</v>
      </c>
    </row>
    <row r="514" spans="1:6" customFormat="1" hidden="1" x14ac:dyDescent="0.25">
      <c r="A514" s="282" t="s">
        <v>1144</v>
      </c>
      <c r="B514" s="32" t="b">
        <f>'1.2.'!$J$47&gt;='1.2.'!$K$47</f>
        <v>1</v>
      </c>
      <c r="C514" s="30">
        <v>1</v>
      </c>
      <c r="D514" s="29" t="s">
        <v>541</v>
      </c>
      <c r="E514" s="29" t="s">
        <v>436</v>
      </c>
      <c r="F514" s="29" t="s">
        <v>284</v>
      </c>
    </row>
    <row r="515" spans="1:6" customFormat="1" hidden="1" x14ac:dyDescent="0.25">
      <c r="A515" s="282" t="s">
        <v>1145</v>
      </c>
      <c r="B515" s="32" t="b">
        <f>'1.2.'!$J$48&gt;='1.2.'!$K$48</f>
        <v>1</v>
      </c>
      <c r="C515" s="30">
        <v>1</v>
      </c>
      <c r="D515" s="29" t="s">
        <v>541</v>
      </c>
      <c r="E515" s="29" t="s">
        <v>437</v>
      </c>
      <c r="F515" s="29" t="s">
        <v>284</v>
      </c>
    </row>
    <row r="516" spans="1:6" customFormat="1" hidden="1" x14ac:dyDescent="0.25">
      <c r="A516" s="282" t="s">
        <v>1146</v>
      </c>
      <c r="B516" s="32" t="b">
        <f>'1.2.'!$J$49&gt;='1.2.'!$K$49</f>
        <v>1</v>
      </c>
      <c r="C516" s="30">
        <v>1</v>
      </c>
      <c r="D516" s="29" t="s">
        <v>541</v>
      </c>
      <c r="E516" s="29" t="s">
        <v>438</v>
      </c>
      <c r="F516" s="29" t="s">
        <v>284</v>
      </c>
    </row>
    <row r="517" spans="1:6" customFormat="1" hidden="1" x14ac:dyDescent="0.25">
      <c r="A517" s="282" t="s">
        <v>1147</v>
      </c>
      <c r="B517" s="32" t="b">
        <f>'1.2.'!$J$50&gt;='1.2.'!$K$50</f>
        <v>1</v>
      </c>
      <c r="C517" s="30">
        <v>1</v>
      </c>
      <c r="D517" s="29" t="s">
        <v>541</v>
      </c>
      <c r="E517" s="29" t="s">
        <v>439</v>
      </c>
      <c r="F517" s="29" t="s">
        <v>284</v>
      </c>
    </row>
    <row r="518" spans="1:6" customFormat="1" hidden="1" x14ac:dyDescent="0.25">
      <c r="A518" s="282" t="s">
        <v>1148</v>
      </c>
      <c r="B518" s="32" t="b">
        <f>'1.2.'!$J$52&gt;='1.2.'!$K$52</f>
        <v>1</v>
      </c>
      <c r="C518" s="30">
        <v>1</v>
      </c>
      <c r="D518" s="29" t="s">
        <v>541</v>
      </c>
      <c r="E518" s="29" t="s">
        <v>441</v>
      </c>
      <c r="F518" s="29" t="s">
        <v>284</v>
      </c>
    </row>
    <row r="519" spans="1:6" customFormat="1" hidden="1" x14ac:dyDescent="0.25">
      <c r="A519" s="282" t="s">
        <v>1149</v>
      </c>
      <c r="B519" s="32" t="b">
        <f>'1.2.'!$J$53&gt;='1.2.'!$K$53</f>
        <v>1</v>
      </c>
      <c r="C519" s="30">
        <v>1</v>
      </c>
      <c r="D519" s="29" t="s">
        <v>541</v>
      </c>
      <c r="E519" s="29" t="s">
        <v>444</v>
      </c>
      <c r="F519" s="29" t="s">
        <v>284</v>
      </c>
    </row>
    <row r="520" spans="1:6" customFormat="1" hidden="1" x14ac:dyDescent="0.25">
      <c r="A520" s="282" t="s">
        <v>1150</v>
      </c>
      <c r="B520" s="32" t="b">
        <f>'1.2.'!$H$8-'1.2.'!$I$8&gt;='1.2.'!$J$8-'1.2.'!$K$8</f>
        <v>1</v>
      </c>
      <c r="C520" s="30">
        <v>1</v>
      </c>
      <c r="D520" s="29" t="s">
        <v>541</v>
      </c>
      <c r="E520" s="29" t="s">
        <v>397</v>
      </c>
      <c r="F520" s="29" t="s">
        <v>447</v>
      </c>
    </row>
    <row r="521" spans="1:6" customFormat="1" hidden="1" x14ac:dyDescent="0.25">
      <c r="A521" s="282" t="s">
        <v>1151</v>
      </c>
      <c r="B521" s="32" t="b">
        <f>'1.2.'!$H$9-'1.2.'!$I$9&gt;='1.2.'!$J$9-'1.2.'!$K$9</f>
        <v>1</v>
      </c>
      <c r="C521" s="30">
        <v>1</v>
      </c>
      <c r="D521" s="29" t="s">
        <v>541</v>
      </c>
      <c r="E521" s="29" t="s">
        <v>398</v>
      </c>
      <c r="F521" s="29" t="s">
        <v>447</v>
      </c>
    </row>
    <row r="522" spans="1:6" customFormat="1" hidden="1" x14ac:dyDescent="0.25">
      <c r="A522" s="282" t="s">
        <v>1152</v>
      </c>
      <c r="B522" s="32" t="b">
        <f>'1.2.'!$H$10-'1.2.'!$I$10&gt;='1.2.'!$J$10-'1.2.'!$K$10</f>
        <v>1</v>
      </c>
      <c r="C522" s="30">
        <v>1</v>
      </c>
      <c r="D522" s="29" t="s">
        <v>541</v>
      </c>
      <c r="E522" s="29" t="s">
        <v>399</v>
      </c>
      <c r="F522" s="29" t="s">
        <v>447</v>
      </c>
    </row>
    <row r="523" spans="1:6" customFormat="1" hidden="1" x14ac:dyDescent="0.25">
      <c r="A523" s="282" t="s">
        <v>1153</v>
      </c>
      <c r="B523" s="32" t="b">
        <f>'1.2.'!$H$11-'1.2.'!$I$11&gt;='1.2.'!$J$11-'1.2.'!$K$11</f>
        <v>1</v>
      </c>
      <c r="C523" s="30">
        <v>1</v>
      </c>
      <c r="D523" s="29" t="s">
        <v>541</v>
      </c>
      <c r="E523" s="29" t="s">
        <v>400</v>
      </c>
      <c r="F523" s="29" t="s">
        <v>447</v>
      </c>
    </row>
    <row r="524" spans="1:6" customFormat="1" hidden="1" x14ac:dyDescent="0.25">
      <c r="A524" s="282" t="s">
        <v>1154</v>
      </c>
      <c r="B524" s="32" t="b">
        <f>'1.2.'!$H$12-'1.2.'!$I$12&gt;='1.2.'!$J$12-'1.2.'!$K$12</f>
        <v>1</v>
      </c>
      <c r="C524" s="30">
        <v>1</v>
      </c>
      <c r="D524" s="29" t="s">
        <v>541</v>
      </c>
      <c r="E524" s="29" t="s">
        <v>401</v>
      </c>
      <c r="F524" s="29" t="s">
        <v>447</v>
      </c>
    </row>
    <row r="525" spans="1:6" customFormat="1" hidden="1" x14ac:dyDescent="0.25">
      <c r="A525" s="282" t="s">
        <v>1155</v>
      </c>
      <c r="B525" s="32" t="b">
        <f>'1.2.'!$H$13-'1.2.'!$I$13&gt;='1.2.'!$J$13-'1.2.'!$K$13</f>
        <v>1</v>
      </c>
      <c r="C525" s="30">
        <v>1</v>
      </c>
      <c r="D525" s="29" t="s">
        <v>541</v>
      </c>
      <c r="E525" s="29" t="s">
        <v>402</v>
      </c>
      <c r="F525" s="29" t="s">
        <v>447</v>
      </c>
    </row>
    <row r="526" spans="1:6" customFormat="1" hidden="1" x14ac:dyDescent="0.25">
      <c r="A526" s="282" t="s">
        <v>1156</v>
      </c>
      <c r="B526" s="32" t="b">
        <f>'1.2.'!$H$14-'1.2.'!$I$14&gt;='1.2.'!$J$14-'1.2.'!$K$14</f>
        <v>1</v>
      </c>
      <c r="C526" s="30">
        <v>1</v>
      </c>
      <c r="D526" s="29" t="s">
        <v>541</v>
      </c>
      <c r="E526" s="29" t="s">
        <v>403</v>
      </c>
      <c r="F526" s="29" t="s">
        <v>447</v>
      </c>
    </row>
    <row r="527" spans="1:6" customFormat="1" hidden="1" x14ac:dyDescent="0.25">
      <c r="A527" s="282" t="s">
        <v>1157</v>
      </c>
      <c r="B527" s="32" t="b">
        <f>'1.2.'!$H$15-'1.2.'!$I$15&gt;='1.2.'!$J$15-'1.2.'!$K$15</f>
        <v>1</v>
      </c>
      <c r="C527" s="30">
        <v>1</v>
      </c>
      <c r="D527" s="29" t="s">
        <v>541</v>
      </c>
      <c r="E527" s="29" t="s">
        <v>404</v>
      </c>
      <c r="F527" s="29" t="s">
        <v>447</v>
      </c>
    </row>
    <row r="528" spans="1:6" customFormat="1" hidden="1" x14ac:dyDescent="0.25">
      <c r="A528" s="282" t="s">
        <v>1158</v>
      </c>
      <c r="B528" s="32" t="b">
        <f>'1.2.'!$H$16-'1.2.'!$I$16&gt;='1.2.'!$J$16-'1.2.'!$K$16</f>
        <v>1</v>
      </c>
      <c r="C528" s="30">
        <v>1</v>
      </c>
      <c r="D528" s="29" t="s">
        <v>541</v>
      </c>
      <c r="E528" s="29" t="s">
        <v>405</v>
      </c>
      <c r="F528" s="29" t="s">
        <v>447</v>
      </c>
    </row>
    <row r="529" spans="1:6" customFormat="1" hidden="1" x14ac:dyDescent="0.25">
      <c r="A529" s="282" t="s">
        <v>1159</v>
      </c>
      <c r="B529" s="32" t="b">
        <f>'1.2.'!$H$17-'1.2.'!$I$17&gt;='1.2.'!$J$17-'1.2.'!$K$17</f>
        <v>1</v>
      </c>
      <c r="C529" s="30">
        <v>1</v>
      </c>
      <c r="D529" s="29" t="s">
        <v>541</v>
      </c>
      <c r="E529" s="29" t="s">
        <v>406</v>
      </c>
      <c r="F529" s="29" t="s">
        <v>447</v>
      </c>
    </row>
    <row r="530" spans="1:6" customFormat="1" hidden="1" x14ac:dyDescent="0.25">
      <c r="A530" s="282" t="s">
        <v>1160</v>
      </c>
      <c r="B530" s="32" t="b">
        <f>'1.2.'!$H$18-'1.2.'!$I$18&gt;='1.2.'!$J$18-'1.2.'!$K$18</f>
        <v>1</v>
      </c>
      <c r="C530" s="30">
        <v>1</v>
      </c>
      <c r="D530" s="29" t="s">
        <v>541</v>
      </c>
      <c r="E530" s="29" t="s">
        <v>407</v>
      </c>
      <c r="F530" s="29" t="s">
        <v>447</v>
      </c>
    </row>
    <row r="531" spans="1:6" customFormat="1" hidden="1" x14ac:dyDescent="0.25">
      <c r="A531" s="282" t="s">
        <v>1161</v>
      </c>
      <c r="B531" s="32" t="b">
        <f>'1.2.'!$H$19-'1.2.'!$I$19&gt;='1.2.'!$J$19-'1.2.'!$K$19</f>
        <v>1</v>
      </c>
      <c r="C531" s="30">
        <v>1</v>
      </c>
      <c r="D531" s="29" t="s">
        <v>541</v>
      </c>
      <c r="E531" s="29" t="s">
        <v>408</v>
      </c>
      <c r="F531" s="29" t="s">
        <v>447</v>
      </c>
    </row>
    <row r="532" spans="1:6" customFormat="1" hidden="1" x14ac:dyDescent="0.25">
      <c r="A532" s="282" t="s">
        <v>1162</v>
      </c>
      <c r="B532" s="32" t="b">
        <f>'1.2.'!$H$20-'1.2.'!$I$20&gt;='1.2.'!$J$20-'1.2.'!$K$20</f>
        <v>1</v>
      </c>
      <c r="C532" s="30">
        <v>1</v>
      </c>
      <c r="D532" s="29" t="s">
        <v>541</v>
      </c>
      <c r="E532" s="29" t="s">
        <v>409</v>
      </c>
      <c r="F532" s="29" t="s">
        <v>447</v>
      </c>
    </row>
    <row r="533" spans="1:6" customFormat="1" hidden="1" x14ac:dyDescent="0.25">
      <c r="A533" s="282" t="s">
        <v>1163</v>
      </c>
      <c r="B533" s="32" t="b">
        <f>'1.2.'!$H$21-'1.2.'!$I$21&gt;='1.2.'!$J$21-'1.2.'!$K$21</f>
        <v>1</v>
      </c>
      <c r="C533" s="30">
        <v>1</v>
      </c>
      <c r="D533" s="29" t="s">
        <v>541</v>
      </c>
      <c r="E533" s="29" t="s">
        <v>410</v>
      </c>
      <c r="F533" s="29" t="s">
        <v>447</v>
      </c>
    </row>
    <row r="534" spans="1:6" customFormat="1" hidden="1" x14ac:dyDescent="0.25">
      <c r="A534" s="282" t="s">
        <v>1164</v>
      </c>
      <c r="B534" s="32" t="b">
        <f>'1.2.'!$H$22-'1.2.'!$I$22&gt;='1.2.'!$J$22-'1.2.'!$K$22</f>
        <v>1</v>
      </c>
      <c r="C534" s="30">
        <v>1</v>
      </c>
      <c r="D534" s="29" t="s">
        <v>541</v>
      </c>
      <c r="E534" s="29" t="s">
        <v>411</v>
      </c>
      <c r="F534" s="29" t="s">
        <v>447</v>
      </c>
    </row>
    <row r="535" spans="1:6" customFormat="1" hidden="1" x14ac:dyDescent="0.25">
      <c r="A535" s="282" t="s">
        <v>1165</v>
      </c>
      <c r="B535" s="32" t="b">
        <f>'1.2.'!$H$23-'1.2.'!$I$23&gt;='1.2.'!$J$23-'1.2.'!$K$23</f>
        <v>1</v>
      </c>
      <c r="C535" s="30">
        <v>1</v>
      </c>
      <c r="D535" s="29" t="s">
        <v>541</v>
      </c>
      <c r="E535" s="29" t="s">
        <v>412</v>
      </c>
      <c r="F535" s="29" t="s">
        <v>447</v>
      </c>
    </row>
    <row r="536" spans="1:6" customFormat="1" hidden="1" x14ac:dyDescent="0.25">
      <c r="A536" s="282" t="s">
        <v>1166</v>
      </c>
      <c r="B536" s="32" t="b">
        <f>'1.2.'!$H$24-'1.2.'!$I$24&gt;='1.2.'!$J$24-'1.2.'!$K$24</f>
        <v>1</v>
      </c>
      <c r="C536" s="30">
        <v>1</v>
      </c>
      <c r="D536" s="29" t="s">
        <v>541</v>
      </c>
      <c r="E536" s="29" t="s">
        <v>413</v>
      </c>
      <c r="F536" s="29" t="s">
        <v>447</v>
      </c>
    </row>
    <row r="537" spans="1:6" customFormat="1" hidden="1" x14ac:dyDescent="0.25">
      <c r="A537" s="282" t="s">
        <v>1167</v>
      </c>
      <c r="B537" s="32" t="b">
        <f>'1.2.'!$H$25-'1.2.'!$I$25&gt;='1.2.'!$J$25-'1.2.'!$K$25</f>
        <v>1</v>
      </c>
      <c r="C537" s="30">
        <v>1</v>
      </c>
      <c r="D537" s="29" t="s">
        <v>541</v>
      </c>
      <c r="E537" s="29" t="s">
        <v>414</v>
      </c>
      <c r="F537" s="29" t="s">
        <v>447</v>
      </c>
    </row>
    <row r="538" spans="1:6" customFormat="1" hidden="1" x14ac:dyDescent="0.25">
      <c r="A538" s="282" t="s">
        <v>1168</v>
      </c>
      <c r="B538" s="32" t="b">
        <f>'1.2.'!$H$26-'1.2.'!$I$26&gt;='1.2.'!$J$26-'1.2.'!$K$26</f>
        <v>1</v>
      </c>
      <c r="C538" s="30">
        <v>1</v>
      </c>
      <c r="D538" s="29" t="s">
        <v>541</v>
      </c>
      <c r="E538" s="29" t="s">
        <v>415</v>
      </c>
      <c r="F538" s="29" t="s">
        <v>447</v>
      </c>
    </row>
    <row r="539" spans="1:6" customFormat="1" hidden="1" x14ac:dyDescent="0.25">
      <c r="A539" s="282" t="s">
        <v>1169</v>
      </c>
      <c r="B539" s="32" t="b">
        <f>'1.2.'!$H$27-'1.2.'!$I$27&gt;='1.2.'!$J$27-'1.2.'!$K$27</f>
        <v>1</v>
      </c>
      <c r="C539" s="30">
        <v>1</v>
      </c>
      <c r="D539" s="29" t="s">
        <v>541</v>
      </c>
      <c r="E539" s="29" t="s">
        <v>416</v>
      </c>
      <c r="F539" s="29" t="s">
        <v>447</v>
      </c>
    </row>
    <row r="540" spans="1:6" customFormat="1" hidden="1" x14ac:dyDescent="0.25">
      <c r="A540" s="282" t="s">
        <v>1170</v>
      </c>
      <c r="B540" s="32" t="b">
        <f>'1.2.'!$H$28-'1.2.'!$I$28&gt;='1.2.'!$J$28-'1.2.'!$K$28</f>
        <v>1</v>
      </c>
      <c r="C540" s="30">
        <v>1</v>
      </c>
      <c r="D540" s="29" t="s">
        <v>541</v>
      </c>
      <c r="E540" s="29" t="s">
        <v>417</v>
      </c>
      <c r="F540" s="29" t="s">
        <v>447</v>
      </c>
    </row>
    <row r="541" spans="1:6" customFormat="1" hidden="1" x14ac:dyDescent="0.25">
      <c r="A541" s="282" t="s">
        <v>1171</v>
      </c>
      <c r="B541" s="32" t="b">
        <f>'1.2.'!$H$29-'1.2.'!$I$29&gt;='1.2.'!$J$29-'1.2.'!$K$29</f>
        <v>1</v>
      </c>
      <c r="C541" s="30">
        <v>1</v>
      </c>
      <c r="D541" s="29" t="s">
        <v>541</v>
      </c>
      <c r="E541" s="29" t="s">
        <v>418</v>
      </c>
      <c r="F541" s="29" t="s">
        <v>447</v>
      </c>
    </row>
    <row r="542" spans="1:6" customFormat="1" hidden="1" x14ac:dyDescent="0.25">
      <c r="A542" s="282" t="s">
        <v>1172</v>
      </c>
      <c r="B542" s="32" t="b">
        <f>'1.2.'!$H$30-'1.2.'!$I$30&gt;='1.2.'!$J$30-'1.2.'!$K$30</f>
        <v>1</v>
      </c>
      <c r="C542" s="30">
        <v>1</v>
      </c>
      <c r="D542" s="29" t="s">
        <v>541</v>
      </c>
      <c r="E542" s="29" t="s">
        <v>419</v>
      </c>
      <c r="F542" s="29" t="s">
        <v>447</v>
      </c>
    </row>
    <row r="543" spans="1:6" customFormat="1" hidden="1" x14ac:dyDescent="0.25">
      <c r="A543" s="282" t="s">
        <v>1173</v>
      </c>
      <c r="B543" s="32" t="b">
        <f>'1.2.'!$H$31-'1.2.'!$I$31&gt;='1.2.'!$J$31-'1.2.'!$K$31</f>
        <v>1</v>
      </c>
      <c r="C543" s="30">
        <v>1</v>
      </c>
      <c r="D543" s="29" t="s">
        <v>541</v>
      </c>
      <c r="E543" s="29" t="s">
        <v>420</v>
      </c>
      <c r="F543" s="29" t="s">
        <v>447</v>
      </c>
    </row>
    <row r="544" spans="1:6" customFormat="1" hidden="1" x14ac:dyDescent="0.25">
      <c r="A544" s="282" t="s">
        <v>1174</v>
      </c>
      <c r="B544" s="32" t="b">
        <f>'1.2.'!$H$32-'1.2.'!$I$32&gt;='1.2.'!$J$32-'1.2.'!$K$32</f>
        <v>1</v>
      </c>
      <c r="C544" s="30">
        <v>1</v>
      </c>
      <c r="D544" s="29" t="s">
        <v>541</v>
      </c>
      <c r="E544" s="29" t="s">
        <v>421</v>
      </c>
      <c r="F544" s="29" t="s">
        <v>447</v>
      </c>
    </row>
    <row r="545" spans="1:6" customFormat="1" hidden="1" x14ac:dyDescent="0.25">
      <c r="A545" s="282" t="s">
        <v>1175</v>
      </c>
      <c r="B545" s="32" t="b">
        <f>'1.2.'!$H$33-'1.2.'!$I$33&gt;='1.2.'!$J$33-'1.2.'!$K$33</f>
        <v>1</v>
      </c>
      <c r="C545" s="30">
        <v>1</v>
      </c>
      <c r="D545" s="29" t="s">
        <v>541</v>
      </c>
      <c r="E545" s="29" t="s">
        <v>422</v>
      </c>
      <c r="F545" s="29" t="s">
        <v>447</v>
      </c>
    </row>
    <row r="546" spans="1:6" customFormat="1" hidden="1" x14ac:dyDescent="0.25">
      <c r="A546" s="282" t="s">
        <v>1176</v>
      </c>
      <c r="B546" s="32" t="b">
        <f>'1.2.'!$H$34-'1.2.'!$I$34&gt;='1.2.'!$J$34-'1.2.'!$K$34</f>
        <v>1</v>
      </c>
      <c r="C546" s="30">
        <v>1</v>
      </c>
      <c r="D546" s="29" t="s">
        <v>541</v>
      </c>
      <c r="E546" s="29" t="s">
        <v>423</v>
      </c>
      <c r="F546" s="29" t="s">
        <v>447</v>
      </c>
    </row>
    <row r="547" spans="1:6" customFormat="1" hidden="1" x14ac:dyDescent="0.25">
      <c r="A547" s="282" t="s">
        <v>1177</v>
      </c>
      <c r="B547" s="32" t="b">
        <f>'1.2.'!$H$35-'1.2.'!$I$35&gt;='1.2.'!$J$35-'1.2.'!$K$35</f>
        <v>1</v>
      </c>
      <c r="C547" s="30">
        <v>1</v>
      </c>
      <c r="D547" s="29" t="s">
        <v>541</v>
      </c>
      <c r="E547" s="29" t="s">
        <v>424</v>
      </c>
      <c r="F547" s="29" t="s">
        <v>447</v>
      </c>
    </row>
    <row r="548" spans="1:6" customFormat="1" hidden="1" x14ac:dyDescent="0.25">
      <c r="A548" s="282" t="s">
        <v>1178</v>
      </c>
      <c r="B548" s="32" t="b">
        <f>'1.2.'!$H$36-'1.2.'!$I$36&gt;='1.2.'!$J$36-'1.2.'!$K$36</f>
        <v>1</v>
      </c>
      <c r="C548" s="30">
        <v>1</v>
      </c>
      <c r="D548" s="29" t="s">
        <v>541</v>
      </c>
      <c r="E548" s="29" t="s">
        <v>425</v>
      </c>
      <c r="F548" s="29" t="s">
        <v>447</v>
      </c>
    </row>
    <row r="549" spans="1:6" customFormat="1" hidden="1" x14ac:dyDescent="0.25">
      <c r="A549" s="282" t="s">
        <v>1179</v>
      </c>
      <c r="B549" s="32" t="b">
        <f>'1.2.'!$H$37-'1.2.'!$I$37&gt;='1.2.'!$J$37-'1.2.'!$K$37</f>
        <v>1</v>
      </c>
      <c r="C549" s="30">
        <v>1</v>
      </c>
      <c r="D549" s="29" t="s">
        <v>541</v>
      </c>
      <c r="E549" s="29" t="s">
        <v>426</v>
      </c>
      <c r="F549" s="29" t="s">
        <v>447</v>
      </c>
    </row>
    <row r="550" spans="1:6" customFormat="1" hidden="1" x14ac:dyDescent="0.25">
      <c r="A550" s="282" t="s">
        <v>1180</v>
      </c>
      <c r="B550" s="32" t="b">
        <f>'1.2.'!$H$38-'1.2.'!$I$38&gt;='1.2.'!$J$38-'1.2.'!$K$38</f>
        <v>1</v>
      </c>
      <c r="C550" s="30">
        <v>1</v>
      </c>
      <c r="D550" s="29" t="s">
        <v>541</v>
      </c>
      <c r="E550" s="29" t="s">
        <v>427</v>
      </c>
      <c r="F550" s="29" t="s">
        <v>447</v>
      </c>
    </row>
    <row r="551" spans="1:6" customFormat="1" hidden="1" x14ac:dyDescent="0.25">
      <c r="A551" s="282" t="s">
        <v>1181</v>
      </c>
      <c r="B551" s="32" t="b">
        <f>'1.2.'!$H$39-'1.2.'!$I$39&gt;='1.2.'!$J$39-'1.2.'!$K$39</f>
        <v>1</v>
      </c>
      <c r="C551" s="30">
        <v>1</v>
      </c>
      <c r="D551" s="29" t="s">
        <v>541</v>
      </c>
      <c r="E551" s="29" t="s">
        <v>428</v>
      </c>
      <c r="F551" s="29" t="s">
        <v>447</v>
      </c>
    </row>
    <row r="552" spans="1:6" customFormat="1" hidden="1" x14ac:dyDescent="0.25">
      <c r="A552" s="282" t="s">
        <v>1182</v>
      </c>
      <c r="B552" s="32" t="b">
        <f>'1.2.'!$H$40-'1.2.'!$I$40&gt;='1.2.'!$J$40-'1.2.'!$K$40</f>
        <v>1</v>
      </c>
      <c r="C552" s="30">
        <v>1</v>
      </c>
      <c r="D552" s="29" t="s">
        <v>541</v>
      </c>
      <c r="E552" s="29" t="s">
        <v>429</v>
      </c>
      <c r="F552" s="29" t="s">
        <v>447</v>
      </c>
    </row>
    <row r="553" spans="1:6" customFormat="1" hidden="1" x14ac:dyDescent="0.25">
      <c r="A553" s="282" t="s">
        <v>1183</v>
      </c>
      <c r="B553" s="32" t="b">
        <f>'1.2.'!$H$41-'1.2.'!$I$41&gt;='1.2.'!$J$41-'1.2.'!$K$41</f>
        <v>1</v>
      </c>
      <c r="C553" s="30">
        <v>1</v>
      </c>
      <c r="D553" s="29" t="s">
        <v>541</v>
      </c>
      <c r="E553" s="29" t="s">
        <v>430</v>
      </c>
      <c r="F553" s="29" t="s">
        <v>447</v>
      </c>
    </row>
    <row r="554" spans="1:6" customFormat="1" hidden="1" x14ac:dyDescent="0.25">
      <c r="A554" s="282" t="s">
        <v>1184</v>
      </c>
      <c r="B554" s="32" t="b">
        <f>'1.2.'!$H$42-'1.2.'!$I$42&gt;='1.2.'!$J$42-'1.2.'!$K$42</f>
        <v>1</v>
      </c>
      <c r="C554" s="30">
        <v>1</v>
      </c>
      <c r="D554" s="29" t="s">
        <v>541</v>
      </c>
      <c r="E554" s="29" t="s">
        <v>431</v>
      </c>
      <c r="F554" s="29" t="s">
        <v>447</v>
      </c>
    </row>
    <row r="555" spans="1:6" customFormat="1" hidden="1" x14ac:dyDescent="0.25">
      <c r="A555" s="282" t="s">
        <v>1185</v>
      </c>
      <c r="B555" s="32" t="b">
        <f>'1.2.'!$H$43-'1.2.'!$I$43&gt;='1.2.'!$J$43-'1.2.'!$K$43</f>
        <v>1</v>
      </c>
      <c r="C555" s="30">
        <v>1</v>
      </c>
      <c r="D555" s="29" t="s">
        <v>541</v>
      </c>
      <c r="E555" s="29" t="s">
        <v>432</v>
      </c>
      <c r="F555" s="29" t="s">
        <v>447</v>
      </c>
    </row>
    <row r="556" spans="1:6" customFormat="1" hidden="1" x14ac:dyDescent="0.25">
      <c r="A556" s="282" t="s">
        <v>1186</v>
      </c>
      <c r="B556" s="32" t="b">
        <f>'1.2.'!$H$44-'1.2.'!$I$44&gt;='1.2.'!$J$44-'1.2.'!$K$44</f>
        <v>1</v>
      </c>
      <c r="C556" s="30">
        <v>1</v>
      </c>
      <c r="D556" s="29" t="s">
        <v>541</v>
      </c>
      <c r="E556" s="29" t="s">
        <v>433</v>
      </c>
      <c r="F556" s="29" t="s">
        <v>447</v>
      </c>
    </row>
    <row r="557" spans="1:6" customFormat="1" hidden="1" x14ac:dyDescent="0.25">
      <c r="A557" s="282" t="s">
        <v>1187</v>
      </c>
      <c r="B557" s="32" t="b">
        <f>'1.2.'!$H$45-'1.2.'!$I$45&gt;='1.2.'!$J$45-'1.2.'!$K$45</f>
        <v>1</v>
      </c>
      <c r="C557" s="30">
        <v>1</v>
      </c>
      <c r="D557" s="29" t="s">
        <v>541</v>
      </c>
      <c r="E557" s="29" t="s">
        <v>434</v>
      </c>
      <c r="F557" s="29" t="s">
        <v>447</v>
      </c>
    </row>
    <row r="558" spans="1:6" customFormat="1" hidden="1" x14ac:dyDescent="0.25">
      <c r="A558" s="282" t="s">
        <v>1188</v>
      </c>
      <c r="B558" s="32" t="b">
        <f>'1.2.'!$H$46-'1.2.'!$I$46&gt;='1.2.'!$J$46-'1.2.'!$K$46</f>
        <v>1</v>
      </c>
      <c r="C558" s="30">
        <v>1</v>
      </c>
      <c r="D558" s="29" t="s">
        <v>541</v>
      </c>
      <c r="E558" s="29" t="s">
        <v>435</v>
      </c>
      <c r="F558" s="29" t="s">
        <v>447</v>
      </c>
    </row>
    <row r="559" spans="1:6" customFormat="1" hidden="1" x14ac:dyDescent="0.25">
      <c r="A559" s="282" t="s">
        <v>1189</v>
      </c>
      <c r="B559" s="32" t="b">
        <f>'1.2.'!$H$47-'1.2.'!$I$47&gt;='1.2.'!$J$47-'1.2.'!$K$47</f>
        <v>1</v>
      </c>
      <c r="C559" s="30">
        <v>1</v>
      </c>
      <c r="D559" s="29" t="s">
        <v>541</v>
      </c>
      <c r="E559" s="29" t="s">
        <v>436</v>
      </c>
      <c r="F559" s="29" t="s">
        <v>447</v>
      </c>
    </row>
    <row r="560" spans="1:6" customFormat="1" hidden="1" x14ac:dyDescent="0.25">
      <c r="A560" s="282" t="s">
        <v>1190</v>
      </c>
      <c r="B560" s="32" t="b">
        <f>'1.2.'!$H$48-'1.2.'!$I$48&gt;='1.2.'!$J$48-'1.2.'!$K$48</f>
        <v>1</v>
      </c>
      <c r="C560" s="30">
        <v>1</v>
      </c>
      <c r="D560" s="29" t="s">
        <v>541</v>
      </c>
      <c r="E560" s="29" t="s">
        <v>437</v>
      </c>
      <c r="F560" s="29" t="s">
        <v>447</v>
      </c>
    </row>
    <row r="561" spans="1:7" hidden="1" x14ac:dyDescent="0.25">
      <c r="A561" s="282" t="s">
        <v>1191</v>
      </c>
      <c r="B561" s="32" t="b">
        <f>'1.2.'!$H$49-'1.2.'!$I$49&gt;='1.2.'!$J$49-'1.2.'!$K$49</f>
        <v>1</v>
      </c>
      <c r="C561" s="30">
        <v>1</v>
      </c>
      <c r="D561" s="29" t="s">
        <v>541</v>
      </c>
      <c r="E561" s="29" t="s">
        <v>438</v>
      </c>
      <c r="F561" s="29" t="s">
        <v>447</v>
      </c>
      <c r="G561"/>
    </row>
    <row r="562" spans="1:7" hidden="1" x14ac:dyDescent="0.25">
      <c r="A562" s="282" t="s">
        <v>1192</v>
      </c>
      <c r="B562" s="32" t="b">
        <f>'1.2.'!$H$50-'1.2.'!$I$50&gt;='1.2.'!$J$50-'1.2.'!$K$50</f>
        <v>1</v>
      </c>
      <c r="C562" s="30">
        <v>1</v>
      </c>
      <c r="D562" s="29" t="s">
        <v>541</v>
      </c>
      <c r="E562" s="29" t="s">
        <v>439</v>
      </c>
      <c r="F562" s="29" t="s">
        <v>447</v>
      </c>
      <c r="G562"/>
    </row>
    <row r="563" spans="1:7" hidden="1" x14ac:dyDescent="0.25">
      <c r="A563" s="282" t="s">
        <v>1193</v>
      </c>
      <c r="B563" s="32" t="b">
        <f>'1.2.'!$H$52-'1.2.'!$I$52&gt;='1.2.'!$J$52-'1.2.'!$K$52</f>
        <v>1</v>
      </c>
      <c r="C563" s="30">
        <v>1</v>
      </c>
      <c r="D563" s="29" t="s">
        <v>541</v>
      </c>
      <c r="E563" s="29" t="s">
        <v>441</v>
      </c>
      <c r="F563" s="29" t="s">
        <v>447</v>
      </c>
      <c r="G563"/>
    </row>
    <row r="564" spans="1:7" hidden="1" x14ac:dyDescent="0.25">
      <c r="A564" s="282" t="s">
        <v>1194</v>
      </c>
      <c r="B564" s="32" t="b">
        <f>'1.2.'!$H$53-'1.2.'!$I$53&gt;='1.2.'!$J$53-'1.2.'!$K$53</f>
        <v>1</v>
      </c>
      <c r="C564" s="30">
        <v>1</v>
      </c>
      <c r="D564" s="29" t="s">
        <v>541</v>
      </c>
      <c r="E564" s="29" t="s">
        <v>444</v>
      </c>
      <c r="F564" s="29" t="s">
        <v>447</v>
      </c>
      <c r="G564"/>
    </row>
    <row r="565" spans="1:7" hidden="1" x14ac:dyDescent="0.25">
      <c r="A565" s="282" t="s">
        <v>1195</v>
      </c>
      <c r="B565" s="32" t="b">
        <f>'1.2.'!$H$8&gt;='1.2.'!$L$8</f>
        <v>1</v>
      </c>
      <c r="C565" s="30">
        <v>1</v>
      </c>
      <c r="D565" s="29" t="s">
        <v>541</v>
      </c>
      <c r="E565" s="29" t="s">
        <v>397</v>
      </c>
      <c r="F565" s="29" t="s">
        <v>443</v>
      </c>
      <c r="G565" s="281" t="s">
        <v>308</v>
      </c>
    </row>
    <row r="566" spans="1:7" hidden="1" x14ac:dyDescent="0.25">
      <c r="A566" s="282" t="s">
        <v>1196</v>
      </c>
      <c r="B566" s="32" t="b">
        <f>'1.2.'!$H$9&gt;='1.2.'!$L$9</f>
        <v>1</v>
      </c>
      <c r="C566" s="30">
        <v>1</v>
      </c>
      <c r="D566" s="29" t="s">
        <v>541</v>
      </c>
      <c r="E566" s="29" t="s">
        <v>398</v>
      </c>
      <c r="F566" s="29" t="s">
        <v>443</v>
      </c>
      <c r="G566"/>
    </row>
    <row r="567" spans="1:7" hidden="1" x14ac:dyDescent="0.25">
      <c r="A567" s="282" t="s">
        <v>1197</v>
      </c>
      <c r="B567" s="32" t="b">
        <f>'1.2.'!$H$10&gt;='1.2.'!$L$10</f>
        <v>1</v>
      </c>
      <c r="C567" s="30">
        <v>1</v>
      </c>
      <c r="D567" s="29" t="s">
        <v>541</v>
      </c>
      <c r="E567" s="29" t="s">
        <v>399</v>
      </c>
      <c r="F567" s="29" t="s">
        <v>443</v>
      </c>
      <c r="G567" s="281" t="s">
        <v>308</v>
      </c>
    </row>
    <row r="568" spans="1:7" hidden="1" x14ac:dyDescent="0.25">
      <c r="A568" s="282" t="s">
        <v>1198</v>
      </c>
      <c r="B568" s="32" t="b">
        <f>'1.2.'!$H$11&gt;='1.2.'!$L$11</f>
        <v>1</v>
      </c>
      <c r="C568" s="30">
        <v>1</v>
      </c>
      <c r="D568" s="29" t="s">
        <v>541</v>
      </c>
      <c r="E568" s="29" t="s">
        <v>400</v>
      </c>
      <c r="F568" s="29" t="s">
        <v>443</v>
      </c>
      <c r="G568"/>
    </row>
    <row r="569" spans="1:7" hidden="1" x14ac:dyDescent="0.25">
      <c r="A569" s="282" t="s">
        <v>1199</v>
      </c>
      <c r="B569" s="32" t="b">
        <f>'1.2.'!$H$12&gt;='1.2.'!$L$12</f>
        <v>1</v>
      </c>
      <c r="C569" s="30">
        <v>1</v>
      </c>
      <c r="D569" s="29" t="s">
        <v>541</v>
      </c>
      <c r="E569" s="29" t="s">
        <v>401</v>
      </c>
      <c r="F569" s="29" t="s">
        <v>443</v>
      </c>
      <c r="G569"/>
    </row>
    <row r="570" spans="1:7" hidden="1" x14ac:dyDescent="0.25">
      <c r="A570" s="282" t="s">
        <v>1200</v>
      </c>
      <c r="B570" s="32" t="b">
        <f>'1.2.'!$H$13&gt;='1.2.'!$L$13</f>
        <v>1</v>
      </c>
      <c r="C570" s="30">
        <v>1</v>
      </c>
      <c r="D570" s="29" t="s">
        <v>541</v>
      </c>
      <c r="E570" s="29" t="s">
        <v>402</v>
      </c>
      <c r="F570" s="29" t="s">
        <v>443</v>
      </c>
      <c r="G570"/>
    </row>
    <row r="571" spans="1:7" hidden="1" x14ac:dyDescent="0.25">
      <c r="A571" s="282" t="s">
        <v>1201</v>
      </c>
      <c r="B571" s="32" t="b">
        <f>'1.2.'!$H$14&gt;='1.2.'!$L$14</f>
        <v>1</v>
      </c>
      <c r="C571" s="30">
        <v>1</v>
      </c>
      <c r="D571" s="29" t="s">
        <v>541</v>
      </c>
      <c r="E571" s="29" t="s">
        <v>403</v>
      </c>
      <c r="F571" s="29" t="s">
        <v>443</v>
      </c>
      <c r="G571"/>
    </row>
    <row r="572" spans="1:7" hidden="1" x14ac:dyDescent="0.25">
      <c r="A572" s="282" t="s">
        <v>1202</v>
      </c>
      <c r="B572" s="32" t="b">
        <f>'1.2.'!$H$15&gt;='1.2.'!$L$15</f>
        <v>1</v>
      </c>
      <c r="C572" s="30">
        <v>1</v>
      </c>
      <c r="D572" s="29" t="s">
        <v>541</v>
      </c>
      <c r="E572" s="29" t="s">
        <v>404</v>
      </c>
      <c r="F572" s="29" t="s">
        <v>443</v>
      </c>
      <c r="G572"/>
    </row>
    <row r="573" spans="1:7" hidden="1" x14ac:dyDescent="0.25">
      <c r="A573" s="282" t="s">
        <v>1203</v>
      </c>
      <c r="B573" s="32" t="b">
        <f>'1.2.'!$H$16&gt;='1.2.'!$L$16</f>
        <v>1</v>
      </c>
      <c r="C573" s="30">
        <v>1</v>
      </c>
      <c r="D573" s="29" t="s">
        <v>541</v>
      </c>
      <c r="E573" s="29" t="s">
        <v>405</v>
      </c>
      <c r="F573" s="29" t="s">
        <v>443</v>
      </c>
      <c r="G573"/>
    </row>
    <row r="574" spans="1:7" hidden="1" x14ac:dyDescent="0.25">
      <c r="A574" s="282" t="s">
        <v>1204</v>
      </c>
      <c r="B574" s="32" t="b">
        <f>'1.2.'!$H$17&gt;='1.2.'!$L$17</f>
        <v>1</v>
      </c>
      <c r="C574" s="30">
        <v>1</v>
      </c>
      <c r="D574" s="29" t="s">
        <v>541</v>
      </c>
      <c r="E574" s="29" t="s">
        <v>406</v>
      </c>
      <c r="F574" s="29" t="s">
        <v>443</v>
      </c>
      <c r="G574" s="281" t="s">
        <v>308</v>
      </c>
    </row>
    <row r="575" spans="1:7" hidden="1" x14ac:dyDescent="0.25">
      <c r="A575" s="282" t="s">
        <v>1205</v>
      </c>
      <c r="B575" s="32" t="b">
        <f>'1.2.'!$H$18&gt;='1.2.'!$L$18</f>
        <v>1</v>
      </c>
      <c r="C575" s="30">
        <v>1</v>
      </c>
      <c r="D575" s="29" t="s">
        <v>541</v>
      </c>
      <c r="E575" s="29" t="s">
        <v>407</v>
      </c>
      <c r="F575" s="29" t="s">
        <v>443</v>
      </c>
      <c r="G575"/>
    </row>
    <row r="576" spans="1:7" hidden="1" x14ac:dyDescent="0.25">
      <c r="A576" s="282" t="s">
        <v>1206</v>
      </c>
      <c r="B576" s="32" t="b">
        <f>'1.2.'!$H$19&gt;='1.2.'!$L$19</f>
        <v>1</v>
      </c>
      <c r="C576" s="30">
        <v>1</v>
      </c>
      <c r="D576" s="29" t="s">
        <v>541</v>
      </c>
      <c r="E576" s="29" t="s">
        <v>408</v>
      </c>
      <c r="F576" s="29" t="s">
        <v>443</v>
      </c>
      <c r="G576"/>
    </row>
    <row r="577" spans="1:6" customFormat="1" hidden="1" x14ac:dyDescent="0.25">
      <c r="A577" s="282" t="s">
        <v>1207</v>
      </c>
      <c r="B577" s="32" t="b">
        <f>'1.2.'!$H$20&gt;='1.2.'!$L$20</f>
        <v>1</v>
      </c>
      <c r="C577" s="30">
        <v>1</v>
      </c>
      <c r="D577" s="29" t="s">
        <v>541</v>
      </c>
      <c r="E577" s="29" t="s">
        <v>409</v>
      </c>
      <c r="F577" s="29" t="s">
        <v>443</v>
      </c>
    </row>
    <row r="578" spans="1:6" customFormat="1" hidden="1" x14ac:dyDescent="0.25">
      <c r="A578" s="282" t="s">
        <v>1208</v>
      </c>
      <c r="B578" s="32" t="b">
        <f>'1.2.'!$H$21&gt;='1.2.'!$L$21</f>
        <v>1</v>
      </c>
      <c r="C578" s="30">
        <v>1</v>
      </c>
      <c r="D578" s="29" t="s">
        <v>541</v>
      </c>
      <c r="E578" s="29" t="s">
        <v>410</v>
      </c>
      <c r="F578" s="29" t="s">
        <v>443</v>
      </c>
    </row>
    <row r="579" spans="1:6" customFormat="1" hidden="1" x14ac:dyDescent="0.25">
      <c r="A579" s="282" t="s">
        <v>1209</v>
      </c>
      <c r="B579" s="32" t="b">
        <f>'1.2.'!$H$22&gt;='1.2.'!$L$22</f>
        <v>1</v>
      </c>
      <c r="C579" s="30">
        <v>1</v>
      </c>
      <c r="D579" s="29" t="s">
        <v>541</v>
      </c>
      <c r="E579" s="29" t="s">
        <v>411</v>
      </c>
      <c r="F579" s="29" t="s">
        <v>443</v>
      </c>
    </row>
    <row r="580" spans="1:6" customFormat="1" hidden="1" x14ac:dyDescent="0.25">
      <c r="A580" s="282" t="s">
        <v>1210</v>
      </c>
      <c r="B580" s="32" t="b">
        <f>'1.2.'!$H$23&gt;='1.2.'!$L$23</f>
        <v>1</v>
      </c>
      <c r="C580" s="30">
        <v>1</v>
      </c>
      <c r="D580" s="29" t="s">
        <v>541</v>
      </c>
      <c r="E580" s="29" t="s">
        <v>412</v>
      </c>
      <c r="F580" s="29" t="s">
        <v>443</v>
      </c>
    </row>
    <row r="581" spans="1:6" customFormat="1" hidden="1" x14ac:dyDescent="0.25">
      <c r="A581" s="282" t="s">
        <v>1211</v>
      </c>
      <c r="B581" s="32" t="b">
        <f>'1.2.'!$H$24&gt;='1.2.'!$L$24</f>
        <v>1</v>
      </c>
      <c r="C581" s="30">
        <v>1</v>
      </c>
      <c r="D581" s="29" t="s">
        <v>541</v>
      </c>
      <c r="E581" s="29" t="s">
        <v>413</v>
      </c>
      <c r="F581" s="29" t="s">
        <v>443</v>
      </c>
    </row>
    <row r="582" spans="1:6" customFormat="1" hidden="1" x14ac:dyDescent="0.25">
      <c r="A582" s="282" t="s">
        <v>1212</v>
      </c>
      <c r="B582" s="32" t="b">
        <f>'1.2.'!$H$25&gt;='1.2.'!$L$25</f>
        <v>1</v>
      </c>
      <c r="C582" s="30">
        <v>1</v>
      </c>
      <c r="D582" s="29" t="s">
        <v>541</v>
      </c>
      <c r="E582" s="29" t="s">
        <v>414</v>
      </c>
      <c r="F582" s="29" t="s">
        <v>443</v>
      </c>
    </row>
    <row r="583" spans="1:6" customFormat="1" hidden="1" x14ac:dyDescent="0.25">
      <c r="A583" s="282" t="s">
        <v>1213</v>
      </c>
      <c r="B583" s="32" t="b">
        <f>'1.2.'!$H$26&gt;='1.2.'!$L$26</f>
        <v>1</v>
      </c>
      <c r="C583" s="30">
        <v>1</v>
      </c>
      <c r="D583" s="29" t="s">
        <v>541</v>
      </c>
      <c r="E583" s="29" t="s">
        <v>415</v>
      </c>
      <c r="F583" s="29" t="s">
        <v>443</v>
      </c>
    </row>
    <row r="584" spans="1:6" customFormat="1" hidden="1" x14ac:dyDescent="0.25">
      <c r="A584" s="282" t="s">
        <v>1214</v>
      </c>
      <c r="B584" s="32" t="b">
        <f>'1.2.'!$H$27&gt;='1.2.'!$L$27</f>
        <v>1</v>
      </c>
      <c r="C584" s="30">
        <v>1</v>
      </c>
      <c r="D584" s="29" t="s">
        <v>541</v>
      </c>
      <c r="E584" s="29" t="s">
        <v>416</v>
      </c>
      <c r="F584" s="29" t="s">
        <v>443</v>
      </c>
    </row>
    <row r="585" spans="1:6" customFormat="1" hidden="1" x14ac:dyDescent="0.25">
      <c r="A585" s="282" t="s">
        <v>1215</v>
      </c>
      <c r="B585" s="32" t="b">
        <f>'1.2.'!$H$28&gt;='1.2.'!$L$28</f>
        <v>1</v>
      </c>
      <c r="C585" s="30">
        <v>1</v>
      </c>
      <c r="D585" s="29" t="s">
        <v>541</v>
      </c>
      <c r="E585" s="29" t="s">
        <v>417</v>
      </c>
      <c r="F585" s="29" t="s">
        <v>443</v>
      </c>
    </row>
    <row r="586" spans="1:6" customFormat="1" hidden="1" x14ac:dyDescent="0.25">
      <c r="A586" s="282" t="s">
        <v>1216</v>
      </c>
      <c r="B586" s="32" t="b">
        <f>'1.2.'!$H$29&gt;='1.2.'!$L$29</f>
        <v>1</v>
      </c>
      <c r="C586" s="30">
        <v>1</v>
      </c>
      <c r="D586" s="29" t="s">
        <v>541</v>
      </c>
      <c r="E586" s="29" t="s">
        <v>418</v>
      </c>
      <c r="F586" s="29" t="s">
        <v>443</v>
      </c>
    </row>
    <row r="587" spans="1:6" customFormat="1" hidden="1" x14ac:dyDescent="0.25">
      <c r="A587" s="282" t="s">
        <v>1217</v>
      </c>
      <c r="B587" s="32" t="b">
        <f>'1.2.'!$H$30&gt;='1.2.'!$L$30</f>
        <v>1</v>
      </c>
      <c r="C587" s="30">
        <v>1</v>
      </c>
      <c r="D587" s="29" t="s">
        <v>541</v>
      </c>
      <c r="E587" s="29" t="s">
        <v>419</v>
      </c>
      <c r="F587" s="29" t="s">
        <v>443</v>
      </c>
    </row>
    <row r="588" spans="1:6" customFormat="1" hidden="1" x14ac:dyDescent="0.25">
      <c r="A588" s="282" t="s">
        <v>1218</v>
      </c>
      <c r="B588" s="32" t="b">
        <f>'1.2.'!$H$31&gt;='1.2.'!$L$31</f>
        <v>1</v>
      </c>
      <c r="C588" s="30">
        <v>1</v>
      </c>
      <c r="D588" s="29" t="s">
        <v>541</v>
      </c>
      <c r="E588" s="29" t="s">
        <v>420</v>
      </c>
      <c r="F588" s="29" t="s">
        <v>443</v>
      </c>
    </row>
    <row r="589" spans="1:6" customFormat="1" hidden="1" x14ac:dyDescent="0.25">
      <c r="A589" s="282" t="s">
        <v>1219</v>
      </c>
      <c r="B589" s="32" t="b">
        <f>'1.2.'!$H$32&gt;='1.2.'!$L$32</f>
        <v>1</v>
      </c>
      <c r="C589" s="30">
        <v>1</v>
      </c>
      <c r="D589" s="29" t="s">
        <v>541</v>
      </c>
      <c r="E589" s="29" t="s">
        <v>421</v>
      </c>
      <c r="F589" s="29" t="s">
        <v>443</v>
      </c>
    </row>
    <row r="590" spans="1:6" customFormat="1" hidden="1" x14ac:dyDescent="0.25">
      <c r="A590" s="282" t="s">
        <v>1220</v>
      </c>
      <c r="B590" s="32" t="b">
        <f>'1.2.'!$H$33&gt;='1.2.'!$L$33</f>
        <v>1</v>
      </c>
      <c r="C590" s="30">
        <v>1</v>
      </c>
      <c r="D590" s="29" t="s">
        <v>541</v>
      </c>
      <c r="E590" s="29" t="s">
        <v>422</v>
      </c>
      <c r="F590" s="29" t="s">
        <v>443</v>
      </c>
    </row>
    <row r="591" spans="1:6" customFormat="1" hidden="1" x14ac:dyDescent="0.25">
      <c r="A591" s="282" t="s">
        <v>1221</v>
      </c>
      <c r="B591" s="32" t="b">
        <f>'1.2.'!$H$34&gt;='1.2.'!$L$34</f>
        <v>1</v>
      </c>
      <c r="C591" s="30">
        <v>1</v>
      </c>
      <c r="D591" s="29" t="s">
        <v>541</v>
      </c>
      <c r="E591" s="29" t="s">
        <v>423</v>
      </c>
      <c r="F591" s="29" t="s">
        <v>443</v>
      </c>
    </row>
    <row r="592" spans="1:6" customFormat="1" hidden="1" x14ac:dyDescent="0.25">
      <c r="A592" s="282" t="s">
        <v>1222</v>
      </c>
      <c r="B592" s="32" t="b">
        <f>'1.2.'!$H$35&gt;='1.2.'!$L$35</f>
        <v>1</v>
      </c>
      <c r="C592" s="30">
        <v>1</v>
      </c>
      <c r="D592" s="29" t="s">
        <v>541</v>
      </c>
      <c r="E592" s="29" t="s">
        <v>424</v>
      </c>
      <c r="F592" s="29" t="s">
        <v>443</v>
      </c>
    </row>
    <row r="593" spans="1:7" hidden="1" x14ac:dyDescent="0.25">
      <c r="A593" s="282" t="s">
        <v>1223</v>
      </c>
      <c r="B593" s="32" t="b">
        <f>'1.2.'!$H$36&gt;='1.2.'!$L$36</f>
        <v>1</v>
      </c>
      <c r="C593" s="30">
        <v>1</v>
      </c>
      <c r="D593" s="29" t="s">
        <v>541</v>
      </c>
      <c r="E593" s="29" t="s">
        <v>425</v>
      </c>
      <c r="F593" s="29" t="s">
        <v>443</v>
      </c>
      <c r="G593"/>
    </row>
    <row r="594" spans="1:7" hidden="1" x14ac:dyDescent="0.25">
      <c r="A594" s="282" t="s">
        <v>1224</v>
      </c>
      <c r="B594" s="32" t="b">
        <f>'1.2.'!$H$37&gt;='1.2.'!$L$37</f>
        <v>1</v>
      </c>
      <c r="C594" s="30">
        <v>1</v>
      </c>
      <c r="D594" s="29" t="s">
        <v>541</v>
      </c>
      <c r="E594" s="29" t="s">
        <v>426</v>
      </c>
      <c r="F594" s="29" t="s">
        <v>443</v>
      </c>
      <c r="G594"/>
    </row>
    <row r="595" spans="1:7" hidden="1" x14ac:dyDescent="0.25">
      <c r="A595" s="282" t="s">
        <v>1225</v>
      </c>
      <c r="B595" s="32" t="b">
        <f>'1.2.'!$H$38&gt;='1.2.'!$L$38</f>
        <v>1</v>
      </c>
      <c r="C595" s="30">
        <v>1</v>
      </c>
      <c r="D595" s="29" t="s">
        <v>541</v>
      </c>
      <c r="E595" s="29" t="s">
        <v>427</v>
      </c>
      <c r="F595" s="29" t="s">
        <v>443</v>
      </c>
      <c r="G595"/>
    </row>
    <row r="596" spans="1:7" hidden="1" x14ac:dyDescent="0.25">
      <c r="A596" s="282" t="s">
        <v>1226</v>
      </c>
      <c r="B596" s="32" t="b">
        <f>'1.2.'!$H$39&gt;='1.2.'!$L$39</f>
        <v>1</v>
      </c>
      <c r="C596" s="30">
        <v>1</v>
      </c>
      <c r="D596" s="29" t="s">
        <v>541</v>
      </c>
      <c r="E596" s="29" t="s">
        <v>428</v>
      </c>
      <c r="F596" s="29" t="s">
        <v>443</v>
      </c>
      <c r="G596"/>
    </row>
    <row r="597" spans="1:7" hidden="1" x14ac:dyDescent="0.25">
      <c r="A597" s="282" t="s">
        <v>1227</v>
      </c>
      <c r="B597" s="32" t="b">
        <f>'1.2.'!$H$40&gt;='1.2.'!$L$40</f>
        <v>1</v>
      </c>
      <c r="C597" s="30">
        <v>1</v>
      </c>
      <c r="D597" s="29" t="s">
        <v>541</v>
      </c>
      <c r="E597" s="29" t="s">
        <v>429</v>
      </c>
      <c r="F597" s="29" t="s">
        <v>443</v>
      </c>
      <c r="G597"/>
    </row>
    <row r="598" spans="1:7" hidden="1" x14ac:dyDescent="0.25">
      <c r="A598" s="282" t="s">
        <v>1228</v>
      </c>
      <c r="B598" s="32" t="b">
        <f>'1.2.'!$H$41&gt;='1.2.'!$L$41</f>
        <v>1</v>
      </c>
      <c r="C598" s="30">
        <v>1</v>
      </c>
      <c r="D598" s="29" t="s">
        <v>541</v>
      </c>
      <c r="E598" s="29" t="s">
        <v>430</v>
      </c>
      <c r="F598" s="29" t="s">
        <v>443</v>
      </c>
      <c r="G598"/>
    </row>
    <row r="599" spans="1:7" hidden="1" x14ac:dyDescent="0.25">
      <c r="A599" s="282" t="s">
        <v>1229</v>
      </c>
      <c r="B599" s="32" t="b">
        <f>'1.2.'!$H$42&gt;='1.2.'!$L$42</f>
        <v>1</v>
      </c>
      <c r="C599" s="30">
        <v>1</v>
      </c>
      <c r="D599" s="29" t="s">
        <v>541</v>
      </c>
      <c r="E599" s="29" t="s">
        <v>431</v>
      </c>
      <c r="F599" s="29" t="s">
        <v>443</v>
      </c>
      <c r="G599"/>
    </row>
    <row r="600" spans="1:7" hidden="1" x14ac:dyDescent="0.25">
      <c r="A600" s="282" t="s">
        <v>1230</v>
      </c>
      <c r="B600" s="32" t="b">
        <f>'1.2.'!$H$43&gt;='1.2.'!$L$43</f>
        <v>1</v>
      </c>
      <c r="C600" s="30">
        <v>1</v>
      </c>
      <c r="D600" s="29" t="s">
        <v>541</v>
      </c>
      <c r="E600" s="29" t="s">
        <v>432</v>
      </c>
      <c r="F600" s="29" t="s">
        <v>443</v>
      </c>
      <c r="G600"/>
    </row>
    <row r="601" spans="1:7" hidden="1" x14ac:dyDescent="0.25">
      <c r="A601" s="282" t="s">
        <v>1231</v>
      </c>
      <c r="B601" s="32" t="b">
        <f>'1.2.'!$H$44&gt;='1.2.'!$L$44</f>
        <v>1</v>
      </c>
      <c r="C601" s="30">
        <v>1</v>
      </c>
      <c r="D601" s="29" t="s">
        <v>541</v>
      </c>
      <c r="E601" s="29" t="s">
        <v>433</v>
      </c>
      <c r="F601" s="29" t="s">
        <v>443</v>
      </c>
      <c r="G601"/>
    </row>
    <row r="602" spans="1:7" hidden="1" x14ac:dyDescent="0.25">
      <c r="A602" s="282" t="s">
        <v>1232</v>
      </c>
      <c r="B602" s="32" t="b">
        <f>'1.2.'!$H$45&gt;='1.2.'!$L$45</f>
        <v>1</v>
      </c>
      <c r="C602" s="30">
        <v>1</v>
      </c>
      <c r="D602" s="29" t="s">
        <v>541</v>
      </c>
      <c r="E602" s="29" t="s">
        <v>434</v>
      </c>
      <c r="F602" s="29" t="s">
        <v>443</v>
      </c>
      <c r="G602"/>
    </row>
    <row r="603" spans="1:7" hidden="1" x14ac:dyDescent="0.25">
      <c r="A603" s="282" t="s">
        <v>1233</v>
      </c>
      <c r="B603" s="32" t="b">
        <f>'1.2.'!$H$46&gt;='1.2.'!$L$46</f>
        <v>1</v>
      </c>
      <c r="C603" s="30">
        <v>1</v>
      </c>
      <c r="D603" s="29" t="s">
        <v>541</v>
      </c>
      <c r="E603" s="29" t="s">
        <v>435</v>
      </c>
      <c r="F603" s="29" t="s">
        <v>443</v>
      </c>
      <c r="G603"/>
    </row>
    <row r="604" spans="1:7" hidden="1" x14ac:dyDescent="0.25">
      <c r="A604" s="282" t="s">
        <v>1234</v>
      </c>
      <c r="B604" s="32" t="b">
        <f>'1.2.'!$H$47&gt;='1.2.'!$L$47</f>
        <v>1</v>
      </c>
      <c r="C604" s="30">
        <v>1</v>
      </c>
      <c r="D604" s="29" t="s">
        <v>541</v>
      </c>
      <c r="E604" s="29" t="s">
        <v>436</v>
      </c>
      <c r="F604" s="29" t="s">
        <v>443</v>
      </c>
      <c r="G604"/>
    </row>
    <row r="605" spans="1:7" hidden="1" x14ac:dyDescent="0.25">
      <c r="A605" s="282" t="s">
        <v>1235</v>
      </c>
      <c r="B605" s="32" t="b">
        <f>'1.2.'!$H$48&gt;='1.2.'!$L$48</f>
        <v>1</v>
      </c>
      <c r="C605" s="30">
        <v>1</v>
      </c>
      <c r="D605" s="29" t="s">
        <v>541</v>
      </c>
      <c r="E605" s="29" t="s">
        <v>437</v>
      </c>
      <c r="F605" s="29" t="s">
        <v>443</v>
      </c>
      <c r="G605"/>
    </row>
    <row r="606" spans="1:7" hidden="1" x14ac:dyDescent="0.25">
      <c r="A606" s="282" t="s">
        <v>1236</v>
      </c>
      <c r="B606" s="32" t="b">
        <f>'1.2.'!$H$49&gt;='1.2.'!$L$49</f>
        <v>1</v>
      </c>
      <c r="C606" s="30">
        <v>1</v>
      </c>
      <c r="D606" s="29" t="s">
        <v>541</v>
      </c>
      <c r="E606" s="29" t="s">
        <v>438</v>
      </c>
      <c r="F606" s="29" t="s">
        <v>443</v>
      </c>
      <c r="G606"/>
    </row>
    <row r="607" spans="1:7" hidden="1" x14ac:dyDescent="0.25">
      <c r="A607" s="282" t="s">
        <v>1237</v>
      </c>
      <c r="B607" s="32" t="b">
        <f>'1.2.'!$H$52&gt;='1.2.'!$L$52</f>
        <v>1</v>
      </c>
      <c r="C607" s="30">
        <v>1</v>
      </c>
      <c r="D607" s="29" t="s">
        <v>541</v>
      </c>
      <c r="E607" s="29" t="s">
        <v>441</v>
      </c>
      <c r="F607" s="29" t="s">
        <v>443</v>
      </c>
      <c r="G607"/>
    </row>
    <row r="608" spans="1:7" hidden="1" x14ac:dyDescent="0.25">
      <c r="A608" s="282" t="s">
        <v>1238</v>
      </c>
      <c r="B608" s="32" t="b">
        <f>'1.2.'!$H$53&gt;='1.2.'!$L$53</f>
        <v>1</v>
      </c>
      <c r="C608" s="30">
        <v>1</v>
      </c>
      <c r="D608" s="29" t="s">
        <v>541</v>
      </c>
      <c r="E608" s="29" t="s">
        <v>444</v>
      </c>
      <c r="F608" s="29" t="s">
        <v>443</v>
      </c>
      <c r="G608"/>
    </row>
    <row r="609" spans="1:7" hidden="1" x14ac:dyDescent="0.25">
      <c r="A609" s="282" t="s">
        <v>1239</v>
      </c>
      <c r="B609" s="32" t="b">
        <f>'1.2.'!$I$8&gt;='1.2.'!$M$8</f>
        <v>1</v>
      </c>
      <c r="C609" s="30">
        <v>1</v>
      </c>
      <c r="D609" s="29" t="s">
        <v>541</v>
      </c>
      <c r="E609" s="29" t="s">
        <v>397</v>
      </c>
      <c r="F609" s="29" t="s">
        <v>446</v>
      </c>
      <c r="G609" s="281" t="s">
        <v>308</v>
      </c>
    </row>
    <row r="610" spans="1:7" hidden="1" x14ac:dyDescent="0.25">
      <c r="A610" s="282" t="s">
        <v>1240</v>
      </c>
      <c r="B610" s="32" t="b">
        <f>'1.2.'!$I$9&gt;='1.2.'!$M$9</f>
        <v>1</v>
      </c>
      <c r="C610" s="30">
        <v>1</v>
      </c>
      <c r="D610" s="29" t="s">
        <v>541</v>
      </c>
      <c r="E610" s="29" t="s">
        <v>398</v>
      </c>
      <c r="F610" s="29" t="s">
        <v>446</v>
      </c>
      <c r="G610"/>
    </row>
    <row r="611" spans="1:7" hidden="1" x14ac:dyDescent="0.25">
      <c r="A611" s="282" t="s">
        <v>1241</v>
      </c>
      <c r="B611" s="32" t="b">
        <f>'1.2.'!$I$10&gt;='1.2.'!$M$10</f>
        <v>1</v>
      </c>
      <c r="C611" s="30">
        <v>1</v>
      </c>
      <c r="D611" s="29" t="s">
        <v>541</v>
      </c>
      <c r="E611" s="29" t="s">
        <v>399</v>
      </c>
      <c r="F611" s="29" t="s">
        <v>446</v>
      </c>
      <c r="G611" s="281" t="s">
        <v>308</v>
      </c>
    </row>
    <row r="612" spans="1:7" hidden="1" x14ac:dyDescent="0.25">
      <c r="A612" s="282" t="s">
        <v>1242</v>
      </c>
      <c r="B612" s="32" t="b">
        <f>'1.2.'!$I$11&gt;='1.2.'!$M$11</f>
        <v>1</v>
      </c>
      <c r="C612" s="30">
        <v>1</v>
      </c>
      <c r="D612" s="29" t="s">
        <v>541</v>
      </c>
      <c r="E612" s="29" t="s">
        <v>400</v>
      </c>
      <c r="F612" s="29" t="s">
        <v>446</v>
      </c>
      <c r="G612"/>
    </row>
    <row r="613" spans="1:7" hidden="1" x14ac:dyDescent="0.25">
      <c r="A613" s="282" t="s">
        <v>1243</v>
      </c>
      <c r="B613" s="32" t="b">
        <f>'1.2.'!$I$12&gt;='1.2.'!$M$12</f>
        <v>1</v>
      </c>
      <c r="C613" s="30">
        <v>1</v>
      </c>
      <c r="D613" s="29" t="s">
        <v>541</v>
      </c>
      <c r="E613" s="29" t="s">
        <v>401</v>
      </c>
      <c r="F613" s="29" t="s">
        <v>446</v>
      </c>
      <c r="G613"/>
    </row>
    <row r="614" spans="1:7" hidden="1" x14ac:dyDescent="0.25">
      <c r="A614" s="282" t="s">
        <v>1244</v>
      </c>
      <c r="B614" s="32" t="b">
        <f>'1.2.'!$I$13&gt;='1.2.'!$M$13</f>
        <v>1</v>
      </c>
      <c r="C614" s="30">
        <v>1</v>
      </c>
      <c r="D614" s="29" t="s">
        <v>541</v>
      </c>
      <c r="E614" s="29" t="s">
        <v>402</v>
      </c>
      <c r="F614" s="29" t="s">
        <v>446</v>
      </c>
      <c r="G614"/>
    </row>
    <row r="615" spans="1:7" hidden="1" x14ac:dyDescent="0.25">
      <c r="A615" s="282" t="s">
        <v>1245</v>
      </c>
      <c r="B615" s="32" t="b">
        <f>'1.2.'!$I$14&gt;='1.2.'!$M$14</f>
        <v>1</v>
      </c>
      <c r="C615" s="30">
        <v>1</v>
      </c>
      <c r="D615" s="29" t="s">
        <v>541</v>
      </c>
      <c r="E615" s="29" t="s">
        <v>403</v>
      </c>
      <c r="F615" s="29" t="s">
        <v>446</v>
      </c>
      <c r="G615"/>
    </row>
    <row r="616" spans="1:7" hidden="1" x14ac:dyDescent="0.25">
      <c r="A616" s="282" t="s">
        <v>1246</v>
      </c>
      <c r="B616" s="32" t="b">
        <f>'1.2.'!$I$15&gt;='1.2.'!$M$15</f>
        <v>1</v>
      </c>
      <c r="C616" s="30">
        <v>1</v>
      </c>
      <c r="D616" s="29" t="s">
        <v>541</v>
      </c>
      <c r="E616" s="29" t="s">
        <v>404</v>
      </c>
      <c r="F616" s="29" t="s">
        <v>446</v>
      </c>
      <c r="G616"/>
    </row>
    <row r="617" spans="1:7" hidden="1" x14ac:dyDescent="0.25">
      <c r="A617" s="282" t="s">
        <v>1247</v>
      </c>
      <c r="B617" s="32" t="b">
        <f>'1.2.'!$I$16&gt;='1.2.'!$M$16</f>
        <v>1</v>
      </c>
      <c r="C617" s="30">
        <v>1</v>
      </c>
      <c r="D617" s="29" t="s">
        <v>541</v>
      </c>
      <c r="E617" s="29" t="s">
        <v>405</v>
      </c>
      <c r="F617" s="29" t="s">
        <v>446</v>
      </c>
      <c r="G617"/>
    </row>
    <row r="618" spans="1:7" hidden="1" x14ac:dyDescent="0.25">
      <c r="A618" s="282" t="s">
        <v>1248</v>
      </c>
      <c r="B618" s="32" t="b">
        <f>'1.2.'!$I$17&gt;='1.2.'!$M$17</f>
        <v>1</v>
      </c>
      <c r="C618" s="30">
        <v>1</v>
      </c>
      <c r="D618" s="29" t="s">
        <v>541</v>
      </c>
      <c r="E618" s="29" t="s">
        <v>406</v>
      </c>
      <c r="F618" s="29" t="s">
        <v>446</v>
      </c>
      <c r="G618" s="281" t="s">
        <v>308</v>
      </c>
    </row>
    <row r="619" spans="1:7" hidden="1" x14ac:dyDescent="0.25">
      <c r="A619" s="282" t="s">
        <v>1249</v>
      </c>
      <c r="B619" s="32" t="b">
        <f>'1.2.'!$I$18&gt;='1.2.'!$M$18</f>
        <v>1</v>
      </c>
      <c r="C619" s="30">
        <v>1</v>
      </c>
      <c r="D619" s="29" t="s">
        <v>541</v>
      </c>
      <c r="E619" s="29" t="s">
        <v>407</v>
      </c>
      <c r="F619" s="29" t="s">
        <v>446</v>
      </c>
      <c r="G619"/>
    </row>
    <row r="620" spans="1:7" hidden="1" x14ac:dyDescent="0.25">
      <c r="A620" s="282" t="s">
        <v>1250</v>
      </c>
      <c r="B620" s="32" t="b">
        <f>'1.2.'!$I$19&gt;='1.2.'!$M$19</f>
        <v>1</v>
      </c>
      <c r="C620" s="30">
        <v>1</v>
      </c>
      <c r="D620" s="29" t="s">
        <v>541</v>
      </c>
      <c r="E620" s="29" t="s">
        <v>408</v>
      </c>
      <c r="F620" s="29" t="s">
        <v>446</v>
      </c>
      <c r="G620"/>
    </row>
    <row r="621" spans="1:7" hidden="1" x14ac:dyDescent="0.25">
      <c r="A621" s="282" t="s">
        <v>1251</v>
      </c>
      <c r="B621" s="32" t="b">
        <f>'1.2.'!$I$20&gt;='1.2.'!$M$20</f>
        <v>1</v>
      </c>
      <c r="C621" s="30">
        <v>1</v>
      </c>
      <c r="D621" s="29" t="s">
        <v>541</v>
      </c>
      <c r="E621" s="29" t="s">
        <v>409</v>
      </c>
      <c r="F621" s="29" t="s">
        <v>446</v>
      </c>
      <c r="G621"/>
    </row>
    <row r="622" spans="1:7" hidden="1" x14ac:dyDescent="0.25">
      <c r="A622" s="282" t="s">
        <v>1252</v>
      </c>
      <c r="B622" s="32" t="b">
        <f>'1.2.'!$I$21&gt;='1.2.'!$M$21</f>
        <v>1</v>
      </c>
      <c r="C622" s="30">
        <v>1</v>
      </c>
      <c r="D622" s="29" t="s">
        <v>541</v>
      </c>
      <c r="E622" s="29" t="s">
        <v>410</v>
      </c>
      <c r="F622" s="29" t="s">
        <v>446</v>
      </c>
      <c r="G622"/>
    </row>
    <row r="623" spans="1:7" hidden="1" x14ac:dyDescent="0.25">
      <c r="A623" s="282" t="s">
        <v>1253</v>
      </c>
      <c r="B623" s="32" t="b">
        <f>'1.2.'!$I$22&gt;='1.2.'!$M$22</f>
        <v>1</v>
      </c>
      <c r="C623" s="30">
        <v>1</v>
      </c>
      <c r="D623" s="29" t="s">
        <v>541</v>
      </c>
      <c r="E623" s="29" t="s">
        <v>411</v>
      </c>
      <c r="F623" s="29" t="s">
        <v>446</v>
      </c>
      <c r="G623"/>
    </row>
    <row r="624" spans="1:7" hidden="1" x14ac:dyDescent="0.25">
      <c r="A624" s="282" t="s">
        <v>1254</v>
      </c>
      <c r="B624" s="32" t="b">
        <f>'1.2.'!$I$23&gt;='1.2.'!$M$23</f>
        <v>1</v>
      </c>
      <c r="C624" s="30">
        <v>1</v>
      </c>
      <c r="D624" s="29" t="s">
        <v>541</v>
      </c>
      <c r="E624" s="29" t="s">
        <v>412</v>
      </c>
      <c r="F624" s="29" t="s">
        <v>446</v>
      </c>
      <c r="G624"/>
    </row>
    <row r="625" spans="1:7" hidden="1" x14ac:dyDescent="0.25">
      <c r="A625" s="282" t="s">
        <v>1255</v>
      </c>
      <c r="B625" s="32" t="b">
        <f>'1.2.'!$I$24&gt;='1.2.'!$M$24</f>
        <v>1</v>
      </c>
      <c r="C625" s="30">
        <v>1</v>
      </c>
      <c r="D625" s="29" t="s">
        <v>541</v>
      </c>
      <c r="E625" s="29" t="s">
        <v>413</v>
      </c>
      <c r="F625" s="29" t="s">
        <v>446</v>
      </c>
      <c r="G625"/>
    </row>
    <row r="626" spans="1:7" hidden="1" x14ac:dyDescent="0.25">
      <c r="A626" s="282" t="s">
        <v>1256</v>
      </c>
      <c r="B626" s="32" t="b">
        <f>'1.2.'!$I$25&gt;='1.2.'!$M$25</f>
        <v>1</v>
      </c>
      <c r="C626" s="30">
        <v>1</v>
      </c>
      <c r="D626" s="29" t="s">
        <v>541</v>
      </c>
      <c r="E626" s="29" t="s">
        <v>414</v>
      </c>
      <c r="F626" s="29" t="s">
        <v>446</v>
      </c>
      <c r="G626"/>
    </row>
    <row r="627" spans="1:7" hidden="1" x14ac:dyDescent="0.25">
      <c r="A627" s="282" t="s">
        <v>1257</v>
      </c>
      <c r="B627" s="32" t="b">
        <f>'1.2.'!$I$26&gt;='1.2.'!$M$26</f>
        <v>1</v>
      </c>
      <c r="C627" s="30">
        <v>1</v>
      </c>
      <c r="D627" s="29" t="s">
        <v>541</v>
      </c>
      <c r="E627" s="29" t="s">
        <v>415</v>
      </c>
      <c r="F627" s="29" t="s">
        <v>446</v>
      </c>
      <c r="G627"/>
    </row>
    <row r="628" spans="1:7" hidden="1" x14ac:dyDescent="0.25">
      <c r="A628" s="282" t="s">
        <v>1258</v>
      </c>
      <c r="B628" s="32" t="b">
        <f>'1.2.'!$I$27&gt;='1.2.'!$M$27</f>
        <v>1</v>
      </c>
      <c r="C628" s="30">
        <v>1</v>
      </c>
      <c r="D628" s="29" t="s">
        <v>541</v>
      </c>
      <c r="E628" s="29" t="s">
        <v>416</v>
      </c>
      <c r="F628" s="29" t="s">
        <v>446</v>
      </c>
      <c r="G628"/>
    </row>
    <row r="629" spans="1:7" hidden="1" x14ac:dyDescent="0.25">
      <c r="A629" s="282" t="s">
        <v>1259</v>
      </c>
      <c r="B629" s="32" t="b">
        <f>'1.2.'!$I$28&gt;='1.2.'!$M$28</f>
        <v>1</v>
      </c>
      <c r="C629" s="30">
        <v>1</v>
      </c>
      <c r="D629" s="29" t="s">
        <v>541</v>
      </c>
      <c r="E629" s="29" t="s">
        <v>417</v>
      </c>
      <c r="F629" s="29" t="s">
        <v>446</v>
      </c>
      <c r="G629"/>
    </row>
    <row r="630" spans="1:7" hidden="1" x14ac:dyDescent="0.25">
      <c r="A630" s="282" t="s">
        <v>1260</v>
      </c>
      <c r="B630" s="32" t="b">
        <f>'1.2.'!$I$29&gt;='1.2.'!$M$29</f>
        <v>1</v>
      </c>
      <c r="C630" s="30">
        <v>1</v>
      </c>
      <c r="D630" s="29" t="s">
        <v>541</v>
      </c>
      <c r="E630" s="29" t="s">
        <v>418</v>
      </c>
      <c r="F630" s="29" t="s">
        <v>446</v>
      </c>
      <c r="G630"/>
    </row>
    <row r="631" spans="1:7" hidden="1" x14ac:dyDescent="0.25">
      <c r="A631" s="282" t="s">
        <v>1261</v>
      </c>
      <c r="B631" s="32" t="b">
        <f>'1.2.'!$I$30&gt;='1.2.'!$M$30</f>
        <v>1</v>
      </c>
      <c r="C631" s="30">
        <v>1</v>
      </c>
      <c r="D631" s="29" t="s">
        <v>541</v>
      </c>
      <c r="E631" s="29" t="s">
        <v>419</v>
      </c>
      <c r="F631" s="29" t="s">
        <v>446</v>
      </c>
      <c r="G631"/>
    </row>
    <row r="632" spans="1:7" hidden="1" x14ac:dyDescent="0.25">
      <c r="A632" s="282" t="s">
        <v>1262</v>
      </c>
      <c r="B632" s="32" t="b">
        <f>'1.2.'!$I$31&gt;='1.2.'!$M$31</f>
        <v>1</v>
      </c>
      <c r="C632" s="30">
        <v>1</v>
      </c>
      <c r="D632" s="29" t="s">
        <v>541</v>
      </c>
      <c r="E632" s="29" t="s">
        <v>420</v>
      </c>
      <c r="F632" s="29" t="s">
        <v>446</v>
      </c>
      <c r="G632"/>
    </row>
    <row r="633" spans="1:7" hidden="1" x14ac:dyDescent="0.25">
      <c r="A633" s="282" t="s">
        <v>1263</v>
      </c>
      <c r="B633" s="32" t="b">
        <f>'1.2.'!$I$32&gt;='1.2.'!$M$32</f>
        <v>1</v>
      </c>
      <c r="C633" s="30">
        <v>1</v>
      </c>
      <c r="D633" s="29" t="s">
        <v>541</v>
      </c>
      <c r="E633" s="29" t="s">
        <v>421</v>
      </c>
      <c r="F633" s="29" t="s">
        <v>446</v>
      </c>
      <c r="G633"/>
    </row>
    <row r="634" spans="1:7" hidden="1" x14ac:dyDescent="0.25">
      <c r="A634" s="282" t="s">
        <v>1264</v>
      </c>
      <c r="B634" s="32" t="b">
        <f>'1.2.'!$I$33&gt;='1.2.'!$M$33</f>
        <v>1</v>
      </c>
      <c r="C634" s="30">
        <v>1</v>
      </c>
      <c r="D634" s="29" t="s">
        <v>541</v>
      </c>
      <c r="E634" s="29" t="s">
        <v>422</v>
      </c>
      <c r="F634" s="29" t="s">
        <v>446</v>
      </c>
      <c r="G634"/>
    </row>
    <row r="635" spans="1:7" hidden="1" x14ac:dyDescent="0.25">
      <c r="A635" s="282" t="s">
        <v>1265</v>
      </c>
      <c r="B635" s="32" t="b">
        <f>'1.2.'!$I$34&gt;='1.2.'!$M$34</f>
        <v>1</v>
      </c>
      <c r="C635" s="30">
        <v>1</v>
      </c>
      <c r="D635" s="29" t="s">
        <v>541</v>
      </c>
      <c r="E635" s="29" t="s">
        <v>423</v>
      </c>
      <c r="F635" s="29" t="s">
        <v>446</v>
      </c>
      <c r="G635"/>
    </row>
    <row r="636" spans="1:7" hidden="1" x14ac:dyDescent="0.25">
      <c r="A636" s="282" t="s">
        <v>1266</v>
      </c>
      <c r="B636" s="32" t="b">
        <f>'1.2.'!$I$35&gt;='1.2.'!$M$35</f>
        <v>1</v>
      </c>
      <c r="C636" s="30">
        <v>1</v>
      </c>
      <c r="D636" s="29" t="s">
        <v>541</v>
      </c>
      <c r="E636" s="29" t="s">
        <v>424</v>
      </c>
      <c r="F636" s="29" t="s">
        <v>446</v>
      </c>
      <c r="G636"/>
    </row>
    <row r="637" spans="1:7" hidden="1" x14ac:dyDescent="0.25">
      <c r="A637" s="282" t="s">
        <v>1267</v>
      </c>
      <c r="B637" s="32" t="b">
        <f>'1.2.'!$I$36&gt;='1.2.'!$M$36</f>
        <v>1</v>
      </c>
      <c r="C637" s="30">
        <v>1</v>
      </c>
      <c r="D637" s="29" t="s">
        <v>541</v>
      </c>
      <c r="E637" s="29" t="s">
        <v>425</v>
      </c>
      <c r="F637" s="29" t="s">
        <v>446</v>
      </c>
      <c r="G637"/>
    </row>
    <row r="638" spans="1:7" hidden="1" x14ac:dyDescent="0.25">
      <c r="A638" s="282" t="s">
        <v>1268</v>
      </c>
      <c r="B638" s="32" t="b">
        <f>'1.2.'!$I$37&gt;='1.2.'!$M$37</f>
        <v>1</v>
      </c>
      <c r="C638" s="30">
        <v>1</v>
      </c>
      <c r="D638" s="29" t="s">
        <v>541</v>
      </c>
      <c r="E638" s="29" t="s">
        <v>426</v>
      </c>
      <c r="F638" s="29" t="s">
        <v>446</v>
      </c>
      <c r="G638"/>
    </row>
    <row r="639" spans="1:7" hidden="1" x14ac:dyDescent="0.25">
      <c r="A639" s="282" t="s">
        <v>1269</v>
      </c>
      <c r="B639" s="32" t="b">
        <f>'1.2.'!$I$38&gt;='1.2.'!$M$38</f>
        <v>1</v>
      </c>
      <c r="C639" s="30">
        <v>1</v>
      </c>
      <c r="D639" s="29" t="s">
        <v>541</v>
      </c>
      <c r="E639" s="29" t="s">
        <v>427</v>
      </c>
      <c r="F639" s="29" t="s">
        <v>446</v>
      </c>
      <c r="G639"/>
    </row>
    <row r="640" spans="1:7" hidden="1" x14ac:dyDescent="0.25">
      <c r="A640" s="282" t="s">
        <v>1270</v>
      </c>
      <c r="B640" s="32" t="b">
        <f>'1.2.'!$I$39&gt;='1.2.'!$M$39</f>
        <v>1</v>
      </c>
      <c r="C640" s="30">
        <v>1</v>
      </c>
      <c r="D640" s="29" t="s">
        <v>541</v>
      </c>
      <c r="E640" s="29" t="s">
        <v>428</v>
      </c>
      <c r="F640" s="29" t="s">
        <v>446</v>
      </c>
      <c r="G640"/>
    </row>
    <row r="641" spans="1:7" hidden="1" x14ac:dyDescent="0.25">
      <c r="A641" s="282" t="s">
        <v>1271</v>
      </c>
      <c r="B641" s="32" t="b">
        <f>'1.2.'!$I$40&gt;='1.2.'!$M$40</f>
        <v>1</v>
      </c>
      <c r="C641" s="30">
        <v>1</v>
      </c>
      <c r="D641" s="29" t="s">
        <v>541</v>
      </c>
      <c r="E641" s="29" t="s">
        <v>429</v>
      </c>
      <c r="F641" s="29" t="s">
        <v>446</v>
      </c>
      <c r="G641"/>
    </row>
    <row r="642" spans="1:7" hidden="1" x14ac:dyDescent="0.25">
      <c r="A642" s="282" t="s">
        <v>1272</v>
      </c>
      <c r="B642" s="32" t="b">
        <f>'1.2.'!$I$41&gt;='1.2.'!$M$41</f>
        <v>1</v>
      </c>
      <c r="C642" s="30">
        <v>1</v>
      </c>
      <c r="D642" s="29" t="s">
        <v>541</v>
      </c>
      <c r="E642" s="29" t="s">
        <v>430</v>
      </c>
      <c r="F642" s="29" t="s">
        <v>446</v>
      </c>
      <c r="G642"/>
    </row>
    <row r="643" spans="1:7" hidden="1" x14ac:dyDescent="0.25">
      <c r="A643" s="282" t="s">
        <v>1273</v>
      </c>
      <c r="B643" s="32" t="b">
        <f>'1.2.'!$I$42&gt;='1.2.'!$M$42</f>
        <v>1</v>
      </c>
      <c r="C643" s="30">
        <v>1</v>
      </c>
      <c r="D643" s="29" t="s">
        <v>541</v>
      </c>
      <c r="E643" s="29" t="s">
        <v>431</v>
      </c>
      <c r="F643" s="29" t="s">
        <v>446</v>
      </c>
      <c r="G643"/>
    </row>
    <row r="644" spans="1:7" hidden="1" x14ac:dyDescent="0.25">
      <c r="A644" s="282" t="s">
        <v>1274</v>
      </c>
      <c r="B644" s="32" t="b">
        <f>'1.2.'!$I$43&gt;='1.2.'!$M$43</f>
        <v>1</v>
      </c>
      <c r="C644" s="30">
        <v>1</v>
      </c>
      <c r="D644" s="29" t="s">
        <v>541</v>
      </c>
      <c r="E644" s="29" t="s">
        <v>432</v>
      </c>
      <c r="F644" s="29" t="s">
        <v>446</v>
      </c>
      <c r="G644"/>
    </row>
    <row r="645" spans="1:7" hidden="1" x14ac:dyDescent="0.25">
      <c r="A645" s="282" t="s">
        <v>1275</v>
      </c>
      <c r="B645" s="32" t="b">
        <f>'1.2.'!$I$44&gt;='1.2.'!$M$44</f>
        <v>1</v>
      </c>
      <c r="C645" s="30">
        <v>1</v>
      </c>
      <c r="D645" s="29" t="s">
        <v>541</v>
      </c>
      <c r="E645" s="29" t="s">
        <v>433</v>
      </c>
      <c r="F645" s="29" t="s">
        <v>446</v>
      </c>
      <c r="G645"/>
    </row>
    <row r="646" spans="1:7" hidden="1" x14ac:dyDescent="0.25">
      <c r="A646" s="282" t="s">
        <v>1276</v>
      </c>
      <c r="B646" s="32" t="b">
        <f>'1.2.'!$I$45&gt;='1.2.'!$M$45</f>
        <v>1</v>
      </c>
      <c r="C646" s="30">
        <v>1</v>
      </c>
      <c r="D646" s="29" t="s">
        <v>541</v>
      </c>
      <c r="E646" s="29" t="s">
        <v>434</v>
      </c>
      <c r="F646" s="29" t="s">
        <v>446</v>
      </c>
      <c r="G646"/>
    </row>
    <row r="647" spans="1:7" hidden="1" x14ac:dyDescent="0.25">
      <c r="A647" s="282" t="s">
        <v>1277</v>
      </c>
      <c r="B647" s="32" t="b">
        <f>'1.2.'!$I$46&gt;='1.2.'!$M$46</f>
        <v>1</v>
      </c>
      <c r="C647" s="30">
        <v>1</v>
      </c>
      <c r="D647" s="29" t="s">
        <v>541</v>
      </c>
      <c r="E647" s="29" t="s">
        <v>435</v>
      </c>
      <c r="F647" s="29" t="s">
        <v>446</v>
      </c>
      <c r="G647"/>
    </row>
    <row r="648" spans="1:7" hidden="1" x14ac:dyDescent="0.25">
      <c r="A648" s="282" t="s">
        <v>1278</v>
      </c>
      <c r="B648" s="32" t="b">
        <f>'1.2.'!$I$47&gt;='1.2.'!$M$47</f>
        <v>1</v>
      </c>
      <c r="C648" s="30">
        <v>1</v>
      </c>
      <c r="D648" s="29" t="s">
        <v>541</v>
      </c>
      <c r="E648" s="29" t="s">
        <v>436</v>
      </c>
      <c r="F648" s="29" t="s">
        <v>446</v>
      </c>
      <c r="G648"/>
    </row>
    <row r="649" spans="1:7" hidden="1" x14ac:dyDescent="0.25">
      <c r="A649" s="282" t="s">
        <v>1279</v>
      </c>
      <c r="B649" s="32" t="b">
        <f>'1.2.'!$I$48&gt;='1.2.'!$M$48</f>
        <v>1</v>
      </c>
      <c r="C649" s="30">
        <v>1</v>
      </c>
      <c r="D649" s="29" t="s">
        <v>541</v>
      </c>
      <c r="E649" s="29" t="s">
        <v>437</v>
      </c>
      <c r="F649" s="29" t="s">
        <v>446</v>
      </c>
      <c r="G649"/>
    </row>
    <row r="650" spans="1:7" hidden="1" x14ac:dyDescent="0.25">
      <c r="A650" s="282" t="s">
        <v>1280</v>
      </c>
      <c r="B650" s="32" t="b">
        <f>'1.2.'!$I$49&gt;='1.2.'!$M$49</f>
        <v>1</v>
      </c>
      <c r="C650" s="30">
        <v>1</v>
      </c>
      <c r="D650" s="29" t="s">
        <v>541</v>
      </c>
      <c r="E650" s="29" t="s">
        <v>438</v>
      </c>
      <c r="F650" s="29" t="s">
        <v>446</v>
      </c>
      <c r="G650"/>
    </row>
    <row r="651" spans="1:7" hidden="1" x14ac:dyDescent="0.25">
      <c r="A651" s="282" t="s">
        <v>1281</v>
      </c>
      <c r="B651" s="32" t="b">
        <f>'1.2.'!$I$52&gt;='1.2.'!$M$52</f>
        <v>1</v>
      </c>
      <c r="C651" s="30">
        <v>1</v>
      </c>
      <c r="D651" s="29" t="s">
        <v>541</v>
      </c>
      <c r="E651" s="29" t="s">
        <v>441</v>
      </c>
      <c r="F651" s="29" t="s">
        <v>446</v>
      </c>
      <c r="G651"/>
    </row>
    <row r="652" spans="1:7" hidden="1" x14ac:dyDescent="0.25">
      <c r="A652" s="282" t="s">
        <v>1282</v>
      </c>
      <c r="B652" s="32" t="b">
        <f>'1.2.'!$I$53&gt;='1.2.'!$M$53</f>
        <v>1</v>
      </c>
      <c r="C652" s="30">
        <v>1</v>
      </c>
      <c r="D652" s="29" t="s">
        <v>541</v>
      </c>
      <c r="E652" s="29" t="s">
        <v>444</v>
      </c>
      <c r="F652" s="29" t="s">
        <v>446</v>
      </c>
      <c r="G652"/>
    </row>
    <row r="653" spans="1:7" hidden="1" x14ac:dyDescent="0.25">
      <c r="A653" s="282" t="s">
        <v>1283</v>
      </c>
      <c r="B653" s="32" t="b">
        <f>'1.2.'!$L$8&gt;='1.2.'!$M$8</f>
        <v>1</v>
      </c>
      <c r="C653" s="30">
        <v>1</v>
      </c>
      <c r="D653" s="29" t="s">
        <v>541</v>
      </c>
      <c r="E653" s="29" t="s">
        <v>397</v>
      </c>
      <c r="F653" s="29" t="s">
        <v>285</v>
      </c>
      <c r="G653"/>
    </row>
    <row r="654" spans="1:7" hidden="1" x14ac:dyDescent="0.25">
      <c r="A654" s="282" t="s">
        <v>1284</v>
      </c>
      <c r="B654" s="32" t="b">
        <f>'1.2.'!$L$9&gt;='1.2.'!$M$9</f>
        <v>1</v>
      </c>
      <c r="C654" s="30">
        <v>1</v>
      </c>
      <c r="D654" s="29" t="s">
        <v>541</v>
      </c>
      <c r="E654" s="29" t="s">
        <v>398</v>
      </c>
      <c r="F654" s="29" t="s">
        <v>285</v>
      </c>
      <c r="G654"/>
    </row>
    <row r="655" spans="1:7" hidden="1" x14ac:dyDescent="0.25">
      <c r="A655" s="282" t="s">
        <v>1285</v>
      </c>
      <c r="B655" s="32" t="b">
        <f>'1.2.'!$L$10&gt;='1.2.'!$M$10</f>
        <v>1</v>
      </c>
      <c r="C655" s="30">
        <v>1</v>
      </c>
      <c r="D655" s="29" t="s">
        <v>541</v>
      </c>
      <c r="E655" s="29" t="s">
        <v>399</v>
      </c>
      <c r="F655" s="29" t="s">
        <v>285</v>
      </c>
      <c r="G655"/>
    </row>
    <row r="656" spans="1:7" hidden="1" x14ac:dyDescent="0.25">
      <c r="A656" s="282" t="s">
        <v>1286</v>
      </c>
      <c r="B656" s="32" t="b">
        <f>'1.2.'!$L$11&gt;='1.2.'!$M$11</f>
        <v>1</v>
      </c>
      <c r="C656" s="30">
        <v>1</v>
      </c>
      <c r="D656" s="29" t="s">
        <v>541</v>
      </c>
      <c r="E656" s="29" t="s">
        <v>400</v>
      </c>
      <c r="F656" s="29" t="s">
        <v>285</v>
      </c>
      <c r="G656"/>
    </row>
    <row r="657" spans="1:7" hidden="1" x14ac:dyDescent="0.25">
      <c r="A657" s="282" t="s">
        <v>1287</v>
      </c>
      <c r="B657" s="32" t="b">
        <f>'1.2.'!$L$12&gt;='1.2.'!$M$12</f>
        <v>1</v>
      </c>
      <c r="C657" s="30">
        <v>1</v>
      </c>
      <c r="D657" s="29" t="s">
        <v>541</v>
      </c>
      <c r="E657" s="29" t="s">
        <v>401</v>
      </c>
      <c r="F657" s="29" t="s">
        <v>285</v>
      </c>
      <c r="G657"/>
    </row>
    <row r="658" spans="1:7" hidden="1" x14ac:dyDescent="0.25">
      <c r="A658" s="282" t="s">
        <v>1288</v>
      </c>
      <c r="B658" s="32" t="b">
        <f>'1.2.'!$L$13&gt;='1.2.'!$M$13</f>
        <v>1</v>
      </c>
      <c r="C658" s="30">
        <v>1</v>
      </c>
      <c r="D658" s="29" t="s">
        <v>541</v>
      </c>
      <c r="E658" s="29" t="s">
        <v>402</v>
      </c>
      <c r="F658" s="29" t="s">
        <v>285</v>
      </c>
      <c r="G658"/>
    </row>
    <row r="659" spans="1:7" hidden="1" x14ac:dyDescent="0.25">
      <c r="A659" s="282" t="s">
        <v>1289</v>
      </c>
      <c r="B659" s="32" t="b">
        <f>'1.2.'!$L$14&gt;='1.2.'!$M$14</f>
        <v>1</v>
      </c>
      <c r="C659" s="30">
        <v>1</v>
      </c>
      <c r="D659" s="29" t="s">
        <v>541</v>
      </c>
      <c r="E659" s="29" t="s">
        <v>403</v>
      </c>
      <c r="F659" s="29" t="s">
        <v>285</v>
      </c>
      <c r="G659"/>
    </row>
    <row r="660" spans="1:7" hidden="1" x14ac:dyDescent="0.25">
      <c r="A660" s="282" t="s">
        <v>1290</v>
      </c>
      <c r="B660" s="32" t="b">
        <f>'1.2.'!$L$15&gt;='1.2.'!$M$15</f>
        <v>1</v>
      </c>
      <c r="C660" s="30">
        <v>1</v>
      </c>
      <c r="D660" s="29" t="s">
        <v>541</v>
      </c>
      <c r="E660" s="29" t="s">
        <v>404</v>
      </c>
      <c r="F660" s="29" t="s">
        <v>285</v>
      </c>
      <c r="G660"/>
    </row>
    <row r="661" spans="1:7" hidden="1" x14ac:dyDescent="0.25">
      <c r="A661" s="282" t="s">
        <v>1291</v>
      </c>
      <c r="B661" s="32" t="b">
        <f>'1.2.'!$L$16&gt;='1.2.'!$M$16</f>
        <v>1</v>
      </c>
      <c r="C661" s="30">
        <v>1</v>
      </c>
      <c r="D661" s="29" t="s">
        <v>541</v>
      </c>
      <c r="E661" s="29" t="s">
        <v>405</v>
      </c>
      <c r="F661" s="29" t="s">
        <v>285</v>
      </c>
      <c r="G661"/>
    </row>
    <row r="662" spans="1:7" hidden="1" x14ac:dyDescent="0.25">
      <c r="A662" s="282" t="s">
        <v>1292</v>
      </c>
      <c r="B662" s="32" t="b">
        <f>'1.2.'!$L$17&gt;='1.2.'!$M$17</f>
        <v>1</v>
      </c>
      <c r="C662" s="30">
        <v>1</v>
      </c>
      <c r="D662" s="29" t="s">
        <v>541</v>
      </c>
      <c r="E662" s="29" t="s">
        <v>406</v>
      </c>
      <c r="F662" s="29" t="s">
        <v>285</v>
      </c>
      <c r="G662"/>
    </row>
    <row r="663" spans="1:7" hidden="1" x14ac:dyDescent="0.25">
      <c r="A663" s="282" t="s">
        <v>1293</v>
      </c>
      <c r="B663" s="32" t="b">
        <f>'1.2.'!$L$18&gt;='1.2.'!$M$18</f>
        <v>1</v>
      </c>
      <c r="C663" s="30">
        <v>1</v>
      </c>
      <c r="D663" s="29" t="s">
        <v>541</v>
      </c>
      <c r="E663" s="29" t="s">
        <v>407</v>
      </c>
      <c r="F663" s="29" t="s">
        <v>285</v>
      </c>
      <c r="G663"/>
    </row>
    <row r="664" spans="1:7" hidden="1" x14ac:dyDescent="0.25">
      <c r="A664" s="282" t="s">
        <v>1294</v>
      </c>
      <c r="B664" s="32" t="b">
        <f>'1.2.'!$L$19&gt;='1.2.'!$M$19</f>
        <v>1</v>
      </c>
      <c r="C664" s="30">
        <v>1</v>
      </c>
      <c r="D664" s="29" t="s">
        <v>541</v>
      </c>
      <c r="E664" s="29" t="s">
        <v>408</v>
      </c>
      <c r="F664" s="29" t="s">
        <v>285</v>
      </c>
      <c r="G664"/>
    </row>
    <row r="665" spans="1:7" hidden="1" x14ac:dyDescent="0.25">
      <c r="A665" s="282" t="s">
        <v>1295</v>
      </c>
      <c r="B665" s="32" t="b">
        <f>'1.2.'!$L$20&gt;='1.2.'!$M$20</f>
        <v>1</v>
      </c>
      <c r="C665" s="30">
        <v>1</v>
      </c>
      <c r="D665" s="29" t="s">
        <v>541</v>
      </c>
      <c r="E665" s="29" t="s">
        <v>409</v>
      </c>
      <c r="F665" s="29" t="s">
        <v>285</v>
      </c>
      <c r="G665"/>
    </row>
    <row r="666" spans="1:7" hidden="1" x14ac:dyDescent="0.25">
      <c r="A666" s="282" t="s">
        <v>1296</v>
      </c>
      <c r="B666" s="32" t="b">
        <f>'1.2.'!$L$21&gt;='1.2.'!$M$21</f>
        <v>1</v>
      </c>
      <c r="C666" s="30">
        <v>1</v>
      </c>
      <c r="D666" s="29" t="s">
        <v>541</v>
      </c>
      <c r="E666" s="29" t="s">
        <v>410</v>
      </c>
      <c r="F666" s="29" t="s">
        <v>285</v>
      </c>
      <c r="G666"/>
    </row>
    <row r="667" spans="1:7" hidden="1" x14ac:dyDescent="0.25">
      <c r="A667" s="282" t="s">
        <v>1297</v>
      </c>
      <c r="B667" s="32" t="b">
        <f>'1.2.'!$L$22&gt;='1.2.'!$M$22</f>
        <v>1</v>
      </c>
      <c r="C667" s="30">
        <v>1</v>
      </c>
      <c r="D667" s="29" t="s">
        <v>541</v>
      </c>
      <c r="E667" s="29" t="s">
        <v>411</v>
      </c>
      <c r="F667" s="29" t="s">
        <v>285</v>
      </c>
      <c r="G667"/>
    </row>
    <row r="668" spans="1:7" hidden="1" x14ac:dyDescent="0.25">
      <c r="A668" s="282" t="s">
        <v>1298</v>
      </c>
      <c r="B668" s="32" t="b">
        <f>'1.2.'!$L$23&gt;='1.2.'!$M$23</f>
        <v>1</v>
      </c>
      <c r="C668" s="30">
        <v>1</v>
      </c>
      <c r="D668" s="29" t="s">
        <v>541</v>
      </c>
      <c r="E668" s="29" t="s">
        <v>412</v>
      </c>
      <c r="F668" s="29" t="s">
        <v>285</v>
      </c>
      <c r="G668"/>
    </row>
    <row r="669" spans="1:7" hidden="1" x14ac:dyDescent="0.25">
      <c r="A669" s="282" t="s">
        <v>1299</v>
      </c>
      <c r="B669" s="32" t="b">
        <f>'1.2.'!$L$24&gt;='1.2.'!$M$24</f>
        <v>1</v>
      </c>
      <c r="C669" s="30">
        <v>1</v>
      </c>
      <c r="D669" s="29" t="s">
        <v>541</v>
      </c>
      <c r="E669" s="29" t="s">
        <v>413</v>
      </c>
      <c r="F669" s="29" t="s">
        <v>285</v>
      </c>
      <c r="G669"/>
    </row>
    <row r="670" spans="1:7" hidden="1" x14ac:dyDescent="0.25">
      <c r="A670" s="282" t="s">
        <v>1300</v>
      </c>
      <c r="B670" s="32" t="b">
        <f>'1.2.'!$L$25&gt;='1.2.'!$M$25</f>
        <v>1</v>
      </c>
      <c r="C670" s="30">
        <v>1</v>
      </c>
      <c r="D670" s="29" t="s">
        <v>541</v>
      </c>
      <c r="E670" s="29" t="s">
        <v>414</v>
      </c>
      <c r="F670" s="29" t="s">
        <v>285</v>
      </c>
      <c r="G670"/>
    </row>
    <row r="671" spans="1:7" hidden="1" x14ac:dyDescent="0.25">
      <c r="A671" s="282" t="s">
        <v>1301</v>
      </c>
      <c r="B671" s="32" t="b">
        <f>'1.2.'!$L$26&gt;='1.2.'!$M$26</f>
        <v>1</v>
      </c>
      <c r="C671" s="30">
        <v>1</v>
      </c>
      <c r="D671" s="29" t="s">
        <v>541</v>
      </c>
      <c r="E671" s="29" t="s">
        <v>415</v>
      </c>
      <c r="F671" s="29" t="s">
        <v>285</v>
      </c>
      <c r="G671"/>
    </row>
    <row r="672" spans="1:7" hidden="1" x14ac:dyDescent="0.25">
      <c r="A672" s="282" t="s">
        <v>1302</v>
      </c>
      <c r="B672" s="32" t="b">
        <f>'1.2.'!$L$27&gt;='1.2.'!$M$27</f>
        <v>1</v>
      </c>
      <c r="C672" s="30">
        <v>1</v>
      </c>
      <c r="D672" s="29" t="s">
        <v>541</v>
      </c>
      <c r="E672" s="29" t="s">
        <v>416</v>
      </c>
      <c r="F672" s="29" t="s">
        <v>285</v>
      </c>
      <c r="G672"/>
    </row>
    <row r="673" spans="1:7" hidden="1" x14ac:dyDescent="0.25">
      <c r="A673" s="282" t="s">
        <v>1303</v>
      </c>
      <c r="B673" s="32" t="b">
        <f>'1.2.'!$L$28&gt;='1.2.'!$M$28</f>
        <v>1</v>
      </c>
      <c r="C673" s="30">
        <v>1</v>
      </c>
      <c r="D673" s="29" t="s">
        <v>541</v>
      </c>
      <c r="E673" s="29" t="s">
        <v>417</v>
      </c>
      <c r="F673" s="29" t="s">
        <v>285</v>
      </c>
      <c r="G673"/>
    </row>
    <row r="674" spans="1:7" hidden="1" x14ac:dyDescent="0.25">
      <c r="A674" s="282" t="s">
        <v>1304</v>
      </c>
      <c r="B674" s="32" t="b">
        <f>'1.2.'!$L$29&gt;='1.2.'!$M$29</f>
        <v>1</v>
      </c>
      <c r="C674" s="30">
        <v>1</v>
      </c>
      <c r="D674" s="29" t="s">
        <v>541</v>
      </c>
      <c r="E674" s="29" t="s">
        <v>418</v>
      </c>
      <c r="F674" s="29" t="s">
        <v>285</v>
      </c>
      <c r="G674"/>
    </row>
    <row r="675" spans="1:7" hidden="1" x14ac:dyDescent="0.25">
      <c r="A675" s="282" t="s">
        <v>1305</v>
      </c>
      <c r="B675" s="32" t="b">
        <f>'1.2.'!$L$30&gt;='1.2.'!$M$30</f>
        <v>1</v>
      </c>
      <c r="C675" s="30">
        <v>1</v>
      </c>
      <c r="D675" s="29" t="s">
        <v>541</v>
      </c>
      <c r="E675" s="29" t="s">
        <v>419</v>
      </c>
      <c r="F675" s="29" t="s">
        <v>285</v>
      </c>
      <c r="G675"/>
    </row>
    <row r="676" spans="1:7" hidden="1" x14ac:dyDescent="0.25">
      <c r="A676" s="282" t="s">
        <v>1306</v>
      </c>
      <c r="B676" s="32" t="b">
        <f>'1.2.'!$L$31&gt;='1.2.'!$M$31</f>
        <v>1</v>
      </c>
      <c r="C676" s="30">
        <v>1</v>
      </c>
      <c r="D676" s="29" t="s">
        <v>541</v>
      </c>
      <c r="E676" s="29" t="s">
        <v>420</v>
      </c>
      <c r="F676" s="29" t="s">
        <v>285</v>
      </c>
      <c r="G676"/>
    </row>
    <row r="677" spans="1:7" hidden="1" x14ac:dyDescent="0.25">
      <c r="A677" s="282" t="s">
        <v>1307</v>
      </c>
      <c r="B677" s="32" t="b">
        <f>'1.2.'!$L$32&gt;='1.2.'!$M$32</f>
        <v>1</v>
      </c>
      <c r="C677" s="30">
        <v>1</v>
      </c>
      <c r="D677" s="29" t="s">
        <v>541</v>
      </c>
      <c r="E677" s="29" t="s">
        <v>421</v>
      </c>
      <c r="F677" s="29" t="s">
        <v>285</v>
      </c>
      <c r="G677"/>
    </row>
    <row r="678" spans="1:7" hidden="1" x14ac:dyDescent="0.25">
      <c r="A678" s="282" t="s">
        <v>1308</v>
      </c>
      <c r="B678" s="32" t="b">
        <f>'1.2.'!$L$33&gt;='1.2.'!$M$33</f>
        <v>1</v>
      </c>
      <c r="C678" s="30">
        <v>1</v>
      </c>
      <c r="D678" s="29" t="s">
        <v>541</v>
      </c>
      <c r="E678" s="29" t="s">
        <v>422</v>
      </c>
      <c r="F678" s="29" t="s">
        <v>285</v>
      </c>
      <c r="G678"/>
    </row>
    <row r="679" spans="1:7" hidden="1" x14ac:dyDescent="0.25">
      <c r="A679" s="282" t="s">
        <v>1309</v>
      </c>
      <c r="B679" s="32" t="b">
        <f>'1.2.'!$L$34&gt;='1.2.'!$M$34</f>
        <v>1</v>
      </c>
      <c r="C679" s="30">
        <v>1</v>
      </c>
      <c r="D679" s="29" t="s">
        <v>541</v>
      </c>
      <c r="E679" s="29" t="s">
        <v>423</v>
      </c>
      <c r="F679" s="29" t="s">
        <v>285</v>
      </c>
      <c r="G679"/>
    </row>
    <row r="680" spans="1:7" hidden="1" x14ac:dyDescent="0.25">
      <c r="A680" s="282" t="s">
        <v>1310</v>
      </c>
      <c r="B680" s="32" t="b">
        <f>'1.2.'!$L$35&gt;='1.2.'!$M$35</f>
        <v>1</v>
      </c>
      <c r="C680" s="30">
        <v>1</v>
      </c>
      <c r="D680" s="29" t="s">
        <v>541</v>
      </c>
      <c r="E680" s="29" t="s">
        <v>424</v>
      </c>
      <c r="F680" s="29" t="s">
        <v>285</v>
      </c>
      <c r="G680"/>
    </row>
    <row r="681" spans="1:7" hidden="1" x14ac:dyDescent="0.25">
      <c r="A681" s="282" t="s">
        <v>1311</v>
      </c>
      <c r="B681" s="32" t="b">
        <f>'1.2.'!$L$36&gt;='1.2.'!$M$36</f>
        <v>1</v>
      </c>
      <c r="C681" s="30">
        <v>1</v>
      </c>
      <c r="D681" s="29" t="s">
        <v>541</v>
      </c>
      <c r="E681" s="29" t="s">
        <v>425</v>
      </c>
      <c r="F681" s="29" t="s">
        <v>285</v>
      </c>
      <c r="G681"/>
    </row>
    <row r="682" spans="1:7" hidden="1" x14ac:dyDescent="0.25">
      <c r="A682" s="282" t="s">
        <v>1312</v>
      </c>
      <c r="B682" s="32" t="b">
        <f>'1.2.'!$L$37&gt;='1.2.'!$M$37</f>
        <v>1</v>
      </c>
      <c r="C682" s="30">
        <v>1</v>
      </c>
      <c r="D682" s="29" t="s">
        <v>541</v>
      </c>
      <c r="E682" s="29" t="s">
        <v>426</v>
      </c>
      <c r="F682" s="29" t="s">
        <v>285</v>
      </c>
      <c r="G682"/>
    </row>
    <row r="683" spans="1:7" hidden="1" x14ac:dyDescent="0.25">
      <c r="A683" s="282" t="s">
        <v>1313</v>
      </c>
      <c r="B683" s="32" t="b">
        <f>'1.2.'!$L$38&gt;='1.2.'!$M$38</f>
        <v>1</v>
      </c>
      <c r="C683" s="30">
        <v>1</v>
      </c>
      <c r="D683" s="29" t="s">
        <v>541</v>
      </c>
      <c r="E683" s="29" t="s">
        <v>427</v>
      </c>
      <c r="F683" s="29" t="s">
        <v>285</v>
      </c>
      <c r="G683"/>
    </row>
    <row r="684" spans="1:7" hidden="1" x14ac:dyDescent="0.25">
      <c r="A684" s="282" t="s">
        <v>1314</v>
      </c>
      <c r="B684" s="32" t="b">
        <f>'1.2.'!$L$39&gt;='1.2.'!$M$39</f>
        <v>1</v>
      </c>
      <c r="C684" s="30">
        <v>1</v>
      </c>
      <c r="D684" s="29" t="s">
        <v>541</v>
      </c>
      <c r="E684" s="29" t="s">
        <v>428</v>
      </c>
      <c r="F684" s="29" t="s">
        <v>285</v>
      </c>
      <c r="G684"/>
    </row>
    <row r="685" spans="1:7" hidden="1" x14ac:dyDescent="0.25">
      <c r="A685" s="282" t="s">
        <v>1315</v>
      </c>
      <c r="B685" s="32" t="b">
        <f>'1.2.'!$L$40&gt;='1.2.'!$M$40</f>
        <v>1</v>
      </c>
      <c r="C685" s="30">
        <v>1</v>
      </c>
      <c r="D685" s="29" t="s">
        <v>541</v>
      </c>
      <c r="E685" s="29" t="s">
        <v>429</v>
      </c>
      <c r="F685" s="29" t="s">
        <v>285</v>
      </c>
      <c r="G685"/>
    </row>
    <row r="686" spans="1:7" hidden="1" x14ac:dyDescent="0.25">
      <c r="A686" s="282" t="s">
        <v>1316</v>
      </c>
      <c r="B686" s="32" t="b">
        <f>'1.2.'!$L$41&gt;='1.2.'!$M$41</f>
        <v>1</v>
      </c>
      <c r="C686" s="30">
        <v>1</v>
      </c>
      <c r="D686" s="29" t="s">
        <v>541</v>
      </c>
      <c r="E686" s="29" t="s">
        <v>430</v>
      </c>
      <c r="F686" s="29" t="s">
        <v>285</v>
      </c>
      <c r="G686"/>
    </row>
    <row r="687" spans="1:7" hidden="1" x14ac:dyDescent="0.25">
      <c r="A687" s="282" t="s">
        <v>1317</v>
      </c>
      <c r="B687" s="32" t="b">
        <f>'1.2.'!$L$42&gt;='1.2.'!$M$42</f>
        <v>1</v>
      </c>
      <c r="C687" s="30">
        <v>1</v>
      </c>
      <c r="D687" s="29" t="s">
        <v>541</v>
      </c>
      <c r="E687" s="29" t="s">
        <v>431</v>
      </c>
      <c r="F687" s="29" t="s">
        <v>285</v>
      </c>
      <c r="G687"/>
    </row>
    <row r="688" spans="1:7" hidden="1" x14ac:dyDescent="0.25">
      <c r="A688" s="282" t="s">
        <v>1318</v>
      </c>
      <c r="B688" s="32" t="b">
        <f>'1.2.'!$L$43&gt;='1.2.'!$M$43</f>
        <v>1</v>
      </c>
      <c r="C688" s="30">
        <v>1</v>
      </c>
      <c r="D688" s="29" t="s">
        <v>541</v>
      </c>
      <c r="E688" s="29" t="s">
        <v>432</v>
      </c>
      <c r="F688" s="29" t="s">
        <v>285</v>
      </c>
      <c r="G688"/>
    </row>
    <row r="689" spans="1:7" hidden="1" x14ac:dyDescent="0.25">
      <c r="A689" s="282" t="s">
        <v>1319</v>
      </c>
      <c r="B689" s="32" t="b">
        <f>'1.2.'!$L$44&gt;='1.2.'!$M$44</f>
        <v>1</v>
      </c>
      <c r="C689" s="30">
        <v>1</v>
      </c>
      <c r="D689" s="29" t="s">
        <v>541</v>
      </c>
      <c r="E689" s="29" t="s">
        <v>433</v>
      </c>
      <c r="F689" s="29" t="s">
        <v>285</v>
      </c>
      <c r="G689"/>
    </row>
    <row r="690" spans="1:7" hidden="1" x14ac:dyDescent="0.25">
      <c r="A690" s="282" t="s">
        <v>1320</v>
      </c>
      <c r="B690" s="32" t="b">
        <f>'1.2.'!$L$45&gt;='1.2.'!$M$45</f>
        <v>1</v>
      </c>
      <c r="C690" s="30">
        <v>1</v>
      </c>
      <c r="D690" s="29" t="s">
        <v>541</v>
      </c>
      <c r="E690" s="29" t="s">
        <v>434</v>
      </c>
      <c r="F690" s="29" t="s">
        <v>285</v>
      </c>
      <c r="G690"/>
    </row>
    <row r="691" spans="1:7" hidden="1" x14ac:dyDescent="0.25">
      <c r="A691" s="282" t="s">
        <v>1321</v>
      </c>
      <c r="B691" s="32" t="b">
        <f>'1.2.'!$L$46&gt;='1.2.'!$M$46</f>
        <v>1</v>
      </c>
      <c r="C691" s="30">
        <v>1</v>
      </c>
      <c r="D691" s="29" t="s">
        <v>541</v>
      </c>
      <c r="E691" s="29" t="s">
        <v>435</v>
      </c>
      <c r="F691" s="29" t="s">
        <v>285</v>
      </c>
      <c r="G691"/>
    </row>
    <row r="692" spans="1:7" hidden="1" x14ac:dyDescent="0.25">
      <c r="A692" s="282" t="s">
        <v>1322</v>
      </c>
      <c r="B692" s="32" t="b">
        <f>'1.2.'!$L$47&gt;='1.2.'!$M$47</f>
        <v>1</v>
      </c>
      <c r="C692" s="30">
        <v>1</v>
      </c>
      <c r="D692" s="29" t="s">
        <v>541</v>
      </c>
      <c r="E692" s="29" t="s">
        <v>436</v>
      </c>
      <c r="F692" s="29" t="s">
        <v>285</v>
      </c>
      <c r="G692"/>
    </row>
    <row r="693" spans="1:7" hidden="1" x14ac:dyDescent="0.25">
      <c r="A693" s="282" t="s">
        <v>1323</v>
      </c>
      <c r="B693" s="32" t="b">
        <f>'1.2.'!$L$48&gt;='1.2.'!$M$48</f>
        <v>1</v>
      </c>
      <c r="C693" s="30">
        <v>1</v>
      </c>
      <c r="D693" s="29" t="s">
        <v>541</v>
      </c>
      <c r="E693" s="29" t="s">
        <v>437</v>
      </c>
      <c r="F693" s="29" t="s">
        <v>285</v>
      </c>
      <c r="G693"/>
    </row>
    <row r="694" spans="1:7" hidden="1" x14ac:dyDescent="0.25">
      <c r="A694" s="282" t="s">
        <v>1324</v>
      </c>
      <c r="B694" s="32" t="b">
        <f>'1.2.'!$L$49&gt;='1.2.'!$M$49</f>
        <v>1</v>
      </c>
      <c r="C694" s="30">
        <v>1</v>
      </c>
      <c r="D694" s="29" t="s">
        <v>541</v>
      </c>
      <c r="E694" s="29" t="s">
        <v>438</v>
      </c>
      <c r="F694" s="29" t="s">
        <v>285</v>
      </c>
      <c r="G694"/>
    </row>
    <row r="695" spans="1:7" hidden="1" x14ac:dyDescent="0.25">
      <c r="A695" s="282" t="s">
        <v>1325</v>
      </c>
      <c r="B695" s="32" t="b">
        <f>'1.2.'!$L$50&gt;='1.2.'!$M$50</f>
        <v>1</v>
      </c>
      <c r="C695" s="30">
        <v>1</v>
      </c>
      <c r="D695" s="29" t="s">
        <v>541</v>
      </c>
      <c r="E695" s="29" t="s">
        <v>439</v>
      </c>
      <c r="F695" s="29" t="s">
        <v>285</v>
      </c>
      <c r="G695"/>
    </row>
    <row r="696" spans="1:7" hidden="1" x14ac:dyDescent="0.25">
      <c r="A696" s="285" t="s">
        <v>1326</v>
      </c>
      <c r="B696" s="32" t="b">
        <f>'1.2.'!$L$51&gt;='1.2.'!$M$51</f>
        <v>1</v>
      </c>
      <c r="C696" s="285">
        <v>1</v>
      </c>
      <c r="D696" s="286" t="s">
        <v>541</v>
      </c>
      <c r="E696" s="286" t="s">
        <v>440</v>
      </c>
      <c r="F696" s="286" t="s">
        <v>285</v>
      </c>
      <c r="G696"/>
    </row>
    <row r="697" spans="1:7" hidden="1" x14ac:dyDescent="0.25">
      <c r="A697" s="285" t="s">
        <v>1327</v>
      </c>
      <c r="B697" s="32" t="b">
        <f>'1.2.'!$L$52&gt;='1.2.'!$M$52</f>
        <v>1</v>
      </c>
      <c r="C697" s="30">
        <v>1</v>
      </c>
      <c r="D697" s="29" t="s">
        <v>541</v>
      </c>
      <c r="E697" s="29" t="s">
        <v>441</v>
      </c>
      <c r="F697" s="29" t="s">
        <v>285</v>
      </c>
      <c r="G697"/>
    </row>
    <row r="698" spans="1:7" hidden="1" x14ac:dyDescent="0.25">
      <c r="A698" s="285" t="s">
        <v>1328</v>
      </c>
      <c r="B698" s="32" t="b">
        <f>'1.2.'!$L$53&gt;='1.2.'!$M$53</f>
        <v>1</v>
      </c>
      <c r="C698" s="30">
        <v>1</v>
      </c>
      <c r="D698" s="29" t="s">
        <v>541</v>
      </c>
      <c r="E698" s="29" t="s">
        <v>444</v>
      </c>
      <c r="F698" s="29" t="s">
        <v>285</v>
      </c>
      <c r="G698"/>
    </row>
    <row r="699" spans="1:7" hidden="1" x14ac:dyDescent="0.25">
      <c r="A699" s="285" t="s">
        <v>1329</v>
      </c>
      <c r="B699" s="32" t="b">
        <f>'1.2.'!$H$8-'1.2.'!$I$8&gt;='1.2.'!$L$8-'1.2.'!$M$8</f>
        <v>1</v>
      </c>
      <c r="C699" s="30">
        <v>1</v>
      </c>
      <c r="D699" s="29" t="s">
        <v>541</v>
      </c>
      <c r="E699" s="29" t="s">
        <v>397</v>
      </c>
      <c r="F699" s="29" t="s">
        <v>448</v>
      </c>
      <c r="G699" s="279" t="s">
        <v>308</v>
      </c>
    </row>
    <row r="700" spans="1:7" hidden="1" x14ac:dyDescent="0.25">
      <c r="A700" s="285" t="s">
        <v>1330</v>
      </c>
      <c r="B700" s="32" t="b">
        <f>'1.2.'!$H$9-'1.2.'!$I$9&gt;='1.2.'!$L$9-'1.2.'!$M$9</f>
        <v>1</v>
      </c>
      <c r="C700" s="30">
        <v>1</v>
      </c>
      <c r="D700" s="29" t="s">
        <v>541</v>
      </c>
      <c r="E700" s="29" t="s">
        <v>398</v>
      </c>
      <c r="F700" s="29" t="s">
        <v>448</v>
      </c>
      <c r="G700"/>
    </row>
    <row r="701" spans="1:7" hidden="1" x14ac:dyDescent="0.25">
      <c r="A701" s="285" t="s">
        <v>1331</v>
      </c>
      <c r="B701" s="32" t="b">
        <f>'1.2.'!$H$10-'1.2.'!$I$10&gt;='1.2.'!$L$10-'1.2.'!$M$10</f>
        <v>1</v>
      </c>
      <c r="C701" s="30">
        <v>1</v>
      </c>
      <c r="D701" s="29" t="s">
        <v>541</v>
      </c>
      <c r="E701" s="29" t="s">
        <v>399</v>
      </c>
      <c r="F701" s="29" t="s">
        <v>448</v>
      </c>
      <c r="G701" s="279" t="s">
        <v>308</v>
      </c>
    </row>
    <row r="702" spans="1:7" hidden="1" x14ac:dyDescent="0.25">
      <c r="A702" s="285" t="s">
        <v>1332</v>
      </c>
      <c r="B702" s="32" t="b">
        <f>'1.2.'!$H$11-'1.2.'!$I$11&gt;='1.2.'!$L$11-'1.2.'!$M$11</f>
        <v>1</v>
      </c>
      <c r="C702" s="30">
        <v>1</v>
      </c>
      <c r="D702" s="29" t="s">
        <v>541</v>
      </c>
      <c r="E702" s="29" t="s">
        <v>400</v>
      </c>
      <c r="F702" s="29" t="s">
        <v>448</v>
      </c>
      <c r="G702"/>
    </row>
    <row r="703" spans="1:7" hidden="1" x14ac:dyDescent="0.25">
      <c r="A703" s="285" t="s">
        <v>1333</v>
      </c>
      <c r="B703" s="32" t="b">
        <f>'1.2.'!$H$12-'1.2.'!$I$12&gt;='1.2.'!$L$12-'1.2.'!$M$12</f>
        <v>1</v>
      </c>
      <c r="C703" s="30">
        <v>1</v>
      </c>
      <c r="D703" s="29" t="s">
        <v>541</v>
      </c>
      <c r="E703" s="29" t="s">
        <v>401</v>
      </c>
      <c r="F703" s="29" t="s">
        <v>448</v>
      </c>
      <c r="G703"/>
    </row>
    <row r="704" spans="1:7" hidden="1" x14ac:dyDescent="0.25">
      <c r="A704" s="285" t="s">
        <v>1334</v>
      </c>
      <c r="B704" s="32" t="b">
        <f>'1.2.'!$H$13-'1.2.'!$I$13&gt;='1.2.'!$L$13-'1.2.'!$M$13</f>
        <v>1</v>
      </c>
      <c r="C704" s="30">
        <v>1</v>
      </c>
      <c r="D704" s="29" t="s">
        <v>541</v>
      </c>
      <c r="E704" s="29" t="s">
        <v>402</v>
      </c>
      <c r="F704" s="29" t="s">
        <v>448</v>
      </c>
      <c r="G704"/>
    </row>
    <row r="705" spans="1:7" hidden="1" x14ac:dyDescent="0.25">
      <c r="A705" s="285" t="s">
        <v>1335</v>
      </c>
      <c r="B705" s="32" t="b">
        <f>'1.2.'!$H$14-'1.2.'!$I$14&gt;='1.2.'!$L$14-'1.2.'!$M$14</f>
        <v>1</v>
      </c>
      <c r="C705" s="30">
        <v>1</v>
      </c>
      <c r="D705" s="29" t="s">
        <v>541</v>
      </c>
      <c r="E705" s="29" t="s">
        <v>403</v>
      </c>
      <c r="F705" s="29" t="s">
        <v>448</v>
      </c>
      <c r="G705"/>
    </row>
    <row r="706" spans="1:7" hidden="1" x14ac:dyDescent="0.25">
      <c r="A706" s="285" t="s">
        <v>1336</v>
      </c>
      <c r="B706" s="32" t="b">
        <f>'1.2.'!$H$15-'1.2.'!$I$15&gt;='1.2.'!$L$15-'1.2.'!$M$15</f>
        <v>1</v>
      </c>
      <c r="C706" s="30">
        <v>1</v>
      </c>
      <c r="D706" s="29" t="s">
        <v>541</v>
      </c>
      <c r="E706" s="29" t="s">
        <v>404</v>
      </c>
      <c r="F706" s="29" t="s">
        <v>448</v>
      </c>
      <c r="G706"/>
    </row>
    <row r="707" spans="1:7" hidden="1" x14ac:dyDescent="0.25">
      <c r="A707" s="285" t="s">
        <v>1337</v>
      </c>
      <c r="B707" s="32" t="b">
        <f>'1.2.'!$H$16-'1.2.'!$I$16&gt;='1.2.'!$L$16-'1.2.'!$M$16</f>
        <v>1</v>
      </c>
      <c r="C707" s="30">
        <v>1</v>
      </c>
      <c r="D707" s="29" t="s">
        <v>541</v>
      </c>
      <c r="E707" s="29" t="s">
        <v>405</v>
      </c>
      <c r="F707" s="29" t="s">
        <v>448</v>
      </c>
      <c r="G707"/>
    </row>
    <row r="708" spans="1:7" hidden="1" x14ac:dyDescent="0.25">
      <c r="A708" s="285" t="s">
        <v>1338</v>
      </c>
      <c r="B708" s="32" t="b">
        <f>'1.2.'!$H$17-'1.2.'!$I$17&gt;='1.2.'!$L$17-'1.2.'!$M$17</f>
        <v>1</v>
      </c>
      <c r="C708" s="30">
        <v>1</v>
      </c>
      <c r="D708" s="29" t="s">
        <v>541</v>
      </c>
      <c r="E708" s="29" t="s">
        <v>406</v>
      </c>
      <c r="F708" s="29" t="s">
        <v>448</v>
      </c>
      <c r="G708" s="279" t="s">
        <v>308</v>
      </c>
    </row>
    <row r="709" spans="1:7" hidden="1" x14ac:dyDescent="0.25">
      <c r="A709" s="285" t="s">
        <v>1339</v>
      </c>
      <c r="B709" s="32" t="b">
        <f>'1.2.'!$H$18-'1.2.'!$I$18&gt;='1.2.'!$L$18-'1.2.'!$M$18</f>
        <v>1</v>
      </c>
      <c r="C709" s="30">
        <v>1</v>
      </c>
      <c r="D709" s="29" t="s">
        <v>541</v>
      </c>
      <c r="E709" s="29" t="s">
        <v>407</v>
      </c>
      <c r="F709" s="29" t="s">
        <v>448</v>
      </c>
      <c r="G709"/>
    </row>
    <row r="710" spans="1:7" hidden="1" x14ac:dyDescent="0.25">
      <c r="A710" s="285" t="s">
        <v>1340</v>
      </c>
      <c r="B710" s="32" t="b">
        <f>'1.2.'!$H$19-'1.2.'!$I$19&gt;='1.2.'!$L$19-'1.2.'!$M$19</f>
        <v>1</v>
      </c>
      <c r="C710" s="30">
        <v>1</v>
      </c>
      <c r="D710" s="29" t="s">
        <v>541</v>
      </c>
      <c r="E710" s="29" t="s">
        <v>408</v>
      </c>
      <c r="F710" s="29" t="s">
        <v>448</v>
      </c>
      <c r="G710"/>
    </row>
    <row r="711" spans="1:7" hidden="1" x14ac:dyDescent="0.25">
      <c r="A711" s="285" t="s">
        <v>1341</v>
      </c>
      <c r="B711" s="32" t="b">
        <f>'1.2.'!$H$20-'1.2.'!$I$20&gt;='1.2.'!$L$20-'1.2.'!$M$20</f>
        <v>1</v>
      </c>
      <c r="C711" s="30">
        <v>1</v>
      </c>
      <c r="D711" s="29" t="s">
        <v>541</v>
      </c>
      <c r="E711" s="29" t="s">
        <v>409</v>
      </c>
      <c r="F711" s="29" t="s">
        <v>448</v>
      </c>
      <c r="G711"/>
    </row>
    <row r="712" spans="1:7" hidden="1" x14ac:dyDescent="0.25">
      <c r="A712" s="285" t="s">
        <v>1342</v>
      </c>
      <c r="B712" s="32" t="b">
        <f>'1.2.'!$H$21-'1.2.'!$I$21&gt;='1.2.'!$L$21-'1.2.'!$M$21</f>
        <v>1</v>
      </c>
      <c r="C712" s="30">
        <v>1</v>
      </c>
      <c r="D712" s="29" t="s">
        <v>541</v>
      </c>
      <c r="E712" s="29" t="s">
        <v>410</v>
      </c>
      <c r="F712" s="29" t="s">
        <v>448</v>
      </c>
      <c r="G712"/>
    </row>
    <row r="713" spans="1:7" hidden="1" x14ac:dyDescent="0.25">
      <c r="A713" s="285" t="s">
        <v>1343</v>
      </c>
      <c r="B713" s="32" t="b">
        <f>'1.2.'!$H$22-'1.2.'!$I$22&gt;='1.2.'!$L$22-'1.2.'!$M$22</f>
        <v>1</v>
      </c>
      <c r="C713" s="30">
        <v>1</v>
      </c>
      <c r="D713" s="29" t="s">
        <v>541</v>
      </c>
      <c r="E713" s="29" t="s">
        <v>411</v>
      </c>
      <c r="F713" s="29" t="s">
        <v>448</v>
      </c>
      <c r="G713"/>
    </row>
    <row r="714" spans="1:7" hidden="1" x14ac:dyDescent="0.25">
      <c r="A714" s="285" t="s">
        <v>1344</v>
      </c>
      <c r="B714" s="32" t="b">
        <f>'1.2.'!$H$23-'1.2.'!$I$23&gt;='1.2.'!$L$23-'1.2.'!$M$23</f>
        <v>1</v>
      </c>
      <c r="C714" s="30">
        <v>1</v>
      </c>
      <c r="D714" s="29" t="s">
        <v>541</v>
      </c>
      <c r="E714" s="29" t="s">
        <v>412</v>
      </c>
      <c r="F714" s="29" t="s">
        <v>448</v>
      </c>
      <c r="G714"/>
    </row>
    <row r="715" spans="1:7" hidden="1" x14ac:dyDescent="0.25">
      <c r="A715" s="285" t="s">
        <v>1345</v>
      </c>
      <c r="B715" s="32" t="b">
        <f>'1.2.'!$H$24-'1.2.'!$I$24&gt;='1.2.'!$L$24-'1.2.'!$M$24</f>
        <v>1</v>
      </c>
      <c r="C715" s="30">
        <v>1</v>
      </c>
      <c r="D715" s="29" t="s">
        <v>541</v>
      </c>
      <c r="E715" s="29" t="s">
        <v>413</v>
      </c>
      <c r="F715" s="29" t="s">
        <v>448</v>
      </c>
      <c r="G715"/>
    </row>
    <row r="716" spans="1:7" hidden="1" x14ac:dyDescent="0.25">
      <c r="A716" s="285" t="s">
        <v>1346</v>
      </c>
      <c r="B716" s="32" t="b">
        <f>'1.2.'!$H$25-'1.2.'!$I$25&gt;='1.2.'!$L$25-'1.2.'!$M$25</f>
        <v>1</v>
      </c>
      <c r="C716" s="30">
        <v>1</v>
      </c>
      <c r="D716" s="29" t="s">
        <v>541</v>
      </c>
      <c r="E716" s="29" t="s">
        <v>414</v>
      </c>
      <c r="F716" s="29" t="s">
        <v>448</v>
      </c>
      <c r="G716"/>
    </row>
    <row r="717" spans="1:7" hidden="1" x14ac:dyDescent="0.25">
      <c r="A717" s="285" t="s">
        <v>1347</v>
      </c>
      <c r="B717" s="32" t="b">
        <f>'1.2.'!$H$26-'1.2.'!$I$26&gt;='1.2.'!$L$26-'1.2.'!$M$26</f>
        <v>1</v>
      </c>
      <c r="C717" s="30">
        <v>1</v>
      </c>
      <c r="D717" s="29" t="s">
        <v>541</v>
      </c>
      <c r="E717" s="29" t="s">
        <v>415</v>
      </c>
      <c r="F717" s="29" t="s">
        <v>448</v>
      </c>
      <c r="G717"/>
    </row>
    <row r="718" spans="1:7" hidden="1" x14ac:dyDescent="0.25">
      <c r="A718" s="285" t="s">
        <v>1348</v>
      </c>
      <c r="B718" s="32" t="b">
        <f>'1.2.'!$H$27-'1.2.'!$I$27&gt;='1.2.'!$L$27-'1.2.'!$M$27</f>
        <v>1</v>
      </c>
      <c r="C718" s="30">
        <v>1</v>
      </c>
      <c r="D718" s="29" t="s">
        <v>541</v>
      </c>
      <c r="E718" s="29" t="s">
        <v>416</v>
      </c>
      <c r="F718" s="29" t="s">
        <v>448</v>
      </c>
      <c r="G718"/>
    </row>
    <row r="719" spans="1:7" hidden="1" x14ac:dyDescent="0.25">
      <c r="A719" s="285" t="s">
        <v>1349</v>
      </c>
      <c r="B719" s="32" t="b">
        <f>'1.2.'!$H$28-'1.2.'!$I$28&gt;='1.2.'!$L$28-'1.2.'!$M$28</f>
        <v>1</v>
      </c>
      <c r="C719" s="30">
        <v>1</v>
      </c>
      <c r="D719" s="29" t="s">
        <v>541</v>
      </c>
      <c r="E719" s="29" t="s">
        <v>417</v>
      </c>
      <c r="F719" s="29" t="s">
        <v>448</v>
      </c>
      <c r="G719"/>
    </row>
    <row r="720" spans="1:7" hidden="1" x14ac:dyDescent="0.25">
      <c r="A720" s="285" t="s">
        <v>1350</v>
      </c>
      <c r="B720" s="32" t="b">
        <f>'1.2.'!$H$29-'1.2.'!$I$29&gt;='1.2.'!$L$29-'1.2.'!$M$29</f>
        <v>1</v>
      </c>
      <c r="C720" s="30">
        <v>1</v>
      </c>
      <c r="D720" s="29" t="s">
        <v>541</v>
      </c>
      <c r="E720" s="29" t="s">
        <v>418</v>
      </c>
      <c r="F720" s="29" t="s">
        <v>448</v>
      </c>
      <c r="G720"/>
    </row>
    <row r="721" spans="1:7" hidden="1" x14ac:dyDescent="0.25">
      <c r="A721" s="285" t="s">
        <v>1351</v>
      </c>
      <c r="B721" s="32" t="b">
        <f>'1.2.'!$H$30-'1.2.'!$I$30&gt;='1.2.'!$L$30-'1.2.'!$M$30</f>
        <v>1</v>
      </c>
      <c r="C721" s="30">
        <v>1</v>
      </c>
      <c r="D721" s="29" t="s">
        <v>541</v>
      </c>
      <c r="E721" s="29" t="s">
        <v>419</v>
      </c>
      <c r="F721" s="29" t="s">
        <v>448</v>
      </c>
      <c r="G721"/>
    </row>
    <row r="722" spans="1:7" hidden="1" x14ac:dyDescent="0.25">
      <c r="A722" s="285" t="s">
        <v>1352</v>
      </c>
      <c r="B722" s="32" t="b">
        <f>'1.2.'!$H$31-'1.2.'!$I$31&gt;='1.2.'!$L$31-'1.2.'!$M$31</f>
        <v>1</v>
      </c>
      <c r="C722" s="30">
        <v>1</v>
      </c>
      <c r="D722" s="29" t="s">
        <v>541</v>
      </c>
      <c r="E722" s="29" t="s">
        <v>420</v>
      </c>
      <c r="F722" s="29" t="s">
        <v>448</v>
      </c>
      <c r="G722"/>
    </row>
    <row r="723" spans="1:7" hidden="1" x14ac:dyDescent="0.25">
      <c r="A723" s="285" t="s">
        <v>1353</v>
      </c>
      <c r="B723" s="32" t="b">
        <f>'1.2.'!$H$32-'1.2.'!$I$32&gt;='1.2.'!$L$32-'1.2.'!$M$32</f>
        <v>1</v>
      </c>
      <c r="C723" s="30">
        <v>1</v>
      </c>
      <c r="D723" s="29" t="s">
        <v>541</v>
      </c>
      <c r="E723" s="29" t="s">
        <v>421</v>
      </c>
      <c r="F723" s="29" t="s">
        <v>448</v>
      </c>
      <c r="G723"/>
    </row>
    <row r="724" spans="1:7" hidden="1" x14ac:dyDescent="0.25">
      <c r="A724" s="285" t="s">
        <v>1354</v>
      </c>
      <c r="B724" s="32" t="b">
        <f>'1.2.'!$H$33-'1.2.'!$I$33&gt;='1.2.'!$L$33-'1.2.'!$M$33</f>
        <v>1</v>
      </c>
      <c r="C724" s="30">
        <v>1</v>
      </c>
      <c r="D724" s="29" t="s">
        <v>541</v>
      </c>
      <c r="E724" s="29" t="s">
        <v>422</v>
      </c>
      <c r="F724" s="29" t="s">
        <v>448</v>
      </c>
      <c r="G724"/>
    </row>
    <row r="725" spans="1:7" hidden="1" x14ac:dyDescent="0.25">
      <c r="A725" s="285" t="s">
        <v>1355</v>
      </c>
      <c r="B725" s="32" t="b">
        <f>'1.2.'!$H$34-'1.2.'!$I$34&gt;='1.2.'!$L$34-'1.2.'!$M$34</f>
        <v>1</v>
      </c>
      <c r="C725" s="30">
        <v>1</v>
      </c>
      <c r="D725" s="29" t="s">
        <v>541</v>
      </c>
      <c r="E725" s="29" t="s">
        <v>423</v>
      </c>
      <c r="F725" s="29" t="s">
        <v>448</v>
      </c>
      <c r="G725"/>
    </row>
    <row r="726" spans="1:7" hidden="1" x14ac:dyDescent="0.25">
      <c r="A726" s="285" t="s">
        <v>1356</v>
      </c>
      <c r="B726" s="32" t="b">
        <f>'1.2.'!$H$35-'1.2.'!$I$35&gt;='1.2.'!$L$35-'1.2.'!$M$35</f>
        <v>1</v>
      </c>
      <c r="C726" s="30">
        <v>1</v>
      </c>
      <c r="D726" s="29" t="s">
        <v>541</v>
      </c>
      <c r="E726" s="29" t="s">
        <v>424</v>
      </c>
      <c r="F726" s="29" t="s">
        <v>448</v>
      </c>
      <c r="G726"/>
    </row>
    <row r="727" spans="1:7" hidden="1" x14ac:dyDescent="0.25">
      <c r="A727" s="285" t="s">
        <v>1357</v>
      </c>
      <c r="B727" s="32" t="b">
        <f>'1.2.'!$H$36-'1.2.'!$I$36&gt;='1.2.'!$L$36-'1.2.'!$M$36</f>
        <v>1</v>
      </c>
      <c r="C727" s="30">
        <v>1</v>
      </c>
      <c r="D727" s="29" t="s">
        <v>541</v>
      </c>
      <c r="E727" s="29" t="s">
        <v>425</v>
      </c>
      <c r="F727" s="29" t="s">
        <v>448</v>
      </c>
      <c r="G727"/>
    </row>
    <row r="728" spans="1:7" hidden="1" x14ac:dyDescent="0.25">
      <c r="A728" s="285" t="s">
        <v>1358</v>
      </c>
      <c r="B728" s="32" t="b">
        <f>'1.2.'!$H$37-'1.2.'!$I$37&gt;='1.2.'!$L$37-'1.2.'!$M$37</f>
        <v>1</v>
      </c>
      <c r="C728" s="30">
        <v>1</v>
      </c>
      <c r="D728" s="29" t="s">
        <v>541</v>
      </c>
      <c r="E728" s="29" t="s">
        <v>426</v>
      </c>
      <c r="F728" s="29" t="s">
        <v>448</v>
      </c>
      <c r="G728"/>
    </row>
    <row r="729" spans="1:7" hidden="1" x14ac:dyDescent="0.25">
      <c r="A729" s="285" t="s">
        <v>1359</v>
      </c>
      <c r="B729" s="32" t="b">
        <f>'1.2.'!$H$38-'1.2.'!$I$38&gt;='1.2.'!$L$38-'1.2.'!$M$38</f>
        <v>1</v>
      </c>
      <c r="C729" s="30">
        <v>1</v>
      </c>
      <c r="D729" s="29" t="s">
        <v>541</v>
      </c>
      <c r="E729" s="29" t="s">
        <v>427</v>
      </c>
      <c r="F729" s="29" t="s">
        <v>448</v>
      </c>
      <c r="G729"/>
    </row>
    <row r="730" spans="1:7" hidden="1" x14ac:dyDescent="0.25">
      <c r="A730" s="285" t="s">
        <v>1360</v>
      </c>
      <c r="B730" s="32" t="b">
        <f>'1.2.'!$H$39-'1.2.'!$I$39&gt;='1.2.'!$L$39-'1.2.'!$M$39</f>
        <v>1</v>
      </c>
      <c r="C730" s="30">
        <v>1</v>
      </c>
      <c r="D730" s="29" t="s">
        <v>541</v>
      </c>
      <c r="E730" s="29" t="s">
        <v>428</v>
      </c>
      <c r="F730" s="29" t="s">
        <v>448</v>
      </c>
      <c r="G730"/>
    </row>
    <row r="731" spans="1:7" hidden="1" x14ac:dyDescent="0.25">
      <c r="A731" s="285" t="s">
        <v>1361</v>
      </c>
      <c r="B731" s="32" t="b">
        <f>'1.2.'!$H$40-'1.2.'!$I$40&gt;='1.2.'!$L$40-'1.2.'!$M$40</f>
        <v>1</v>
      </c>
      <c r="C731" s="30">
        <v>1</v>
      </c>
      <c r="D731" s="29" t="s">
        <v>541</v>
      </c>
      <c r="E731" s="29" t="s">
        <v>429</v>
      </c>
      <c r="F731" s="29" t="s">
        <v>448</v>
      </c>
      <c r="G731"/>
    </row>
    <row r="732" spans="1:7" hidden="1" x14ac:dyDescent="0.25">
      <c r="A732" s="285" t="s">
        <v>1362</v>
      </c>
      <c r="B732" s="32" t="b">
        <f>'1.2.'!$H$41-'1.2.'!$I$41&gt;='1.2.'!$L$41-'1.2.'!$M$41</f>
        <v>1</v>
      </c>
      <c r="C732" s="30">
        <v>1</v>
      </c>
      <c r="D732" s="29" t="s">
        <v>541</v>
      </c>
      <c r="E732" s="29" t="s">
        <v>430</v>
      </c>
      <c r="F732" s="29" t="s">
        <v>448</v>
      </c>
      <c r="G732"/>
    </row>
    <row r="733" spans="1:7" hidden="1" x14ac:dyDescent="0.25">
      <c r="A733" s="285" t="s">
        <v>1363</v>
      </c>
      <c r="B733" s="32" t="b">
        <f>'1.2.'!$H$42-'1.2.'!$I$42&gt;='1.2.'!$L$42-'1.2.'!$M$42</f>
        <v>1</v>
      </c>
      <c r="C733" s="30">
        <v>1</v>
      </c>
      <c r="D733" s="29" t="s">
        <v>541</v>
      </c>
      <c r="E733" s="29" t="s">
        <v>431</v>
      </c>
      <c r="F733" s="29" t="s">
        <v>448</v>
      </c>
      <c r="G733"/>
    </row>
    <row r="734" spans="1:7" hidden="1" x14ac:dyDescent="0.25">
      <c r="A734" s="285" t="s">
        <v>1364</v>
      </c>
      <c r="B734" s="32" t="b">
        <f>'1.2.'!$H$43-'1.2.'!$I$43&gt;='1.2.'!$L$43-'1.2.'!$M$43</f>
        <v>1</v>
      </c>
      <c r="C734" s="30">
        <v>1</v>
      </c>
      <c r="D734" s="29" t="s">
        <v>541</v>
      </c>
      <c r="E734" s="29" t="s">
        <v>432</v>
      </c>
      <c r="F734" s="29" t="s">
        <v>448</v>
      </c>
      <c r="G734"/>
    </row>
    <row r="735" spans="1:7" hidden="1" x14ac:dyDescent="0.25">
      <c r="A735" s="285" t="s">
        <v>1365</v>
      </c>
      <c r="B735" s="32" t="b">
        <f>'1.2.'!$H$44-'1.2.'!$I$44&gt;='1.2.'!$L$44-'1.2.'!$M$44</f>
        <v>1</v>
      </c>
      <c r="C735" s="30">
        <v>1</v>
      </c>
      <c r="D735" s="29" t="s">
        <v>541</v>
      </c>
      <c r="E735" s="29" t="s">
        <v>433</v>
      </c>
      <c r="F735" s="29" t="s">
        <v>448</v>
      </c>
      <c r="G735"/>
    </row>
    <row r="736" spans="1:7" hidden="1" x14ac:dyDescent="0.25">
      <c r="A736" s="285" t="s">
        <v>1366</v>
      </c>
      <c r="B736" s="32" t="b">
        <f>'1.2.'!$H$45-'1.2.'!$I$45&gt;='1.2.'!$L$45-'1.2.'!$M$45</f>
        <v>1</v>
      </c>
      <c r="C736" s="30">
        <v>1</v>
      </c>
      <c r="D736" s="29" t="s">
        <v>541</v>
      </c>
      <c r="E736" s="29" t="s">
        <v>434</v>
      </c>
      <c r="F736" s="29" t="s">
        <v>448</v>
      </c>
      <c r="G736"/>
    </row>
    <row r="737" spans="1:7" hidden="1" x14ac:dyDescent="0.25">
      <c r="A737" s="285" t="s">
        <v>1367</v>
      </c>
      <c r="B737" s="32" t="b">
        <f>'1.2.'!$H$46-'1.2.'!$I$46&gt;='1.2.'!$L$46-'1.2.'!$M$46</f>
        <v>1</v>
      </c>
      <c r="C737" s="30">
        <v>1</v>
      </c>
      <c r="D737" s="29" t="s">
        <v>541</v>
      </c>
      <c r="E737" s="29" t="s">
        <v>435</v>
      </c>
      <c r="F737" s="29" t="s">
        <v>448</v>
      </c>
      <c r="G737"/>
    </row>
    <row r="738" spans="1:7" hidden="1" x14ac:dyDescent="0.25">
      <c r="A738" s="285" t="s">
        <v>1368</v>
      </c>
      <c r="B738" s="32" t="b">
        <f>'1.2.'!$H$47-'1.2.'!$I$47&gt;='1.2.'!$L$47-'1.2.'!$M$47</f>
        <v>1</v>
      </c>
      <c r="C738" s="30">
        <v>1</v>
      </c>
      <c r="D738" s="29" t="s">
        <v>541</v>
      </c>
      <c r="E738" s="29" t="s">
        <v>436</v>
      </c>
      <c r="F738" s="29" t="s">
        <v>448</v>
      </c>
      <c r="G738"/>
    </row>
    <row r="739" spans="1:7" hidden="1" x14ac:dyDescent="0.25">
      <c r="A739" s="285" t="s">
        <v>1369</v>
      </c>
      <c r="B739" s="32" t="b">
        <f>'1.2.'!$H$48-'1.2.'!$I$48&gt;='1.2.'!$L$48-'1.2.'!$M$48</f>
        <v>1</v>
      </c>
      <c r="C739" s="30">
        <v>1</v>
      </c>
      <c r="D739" s="29" t="s">
        <v>541</v>
      </c>
      <c r="E739" s="29" t="s">
        <v>437</v>
      </c>
      <c r="F739" s="29" t="s">
        <v>448</v>
      </c>
      <c r="G739"/>
    </row>
    <row r="740" spans="1:7" hidden="1" x14ac:dyDescent="0.25">
      <c r="A740" s="285" t="s">
        <v>1370</v>
      </c>
      <c r="B740" s="32" t="b">
        <f>'1.2.'!$H$49-'1.2.'!$I$49&gt;='1.2.'!$L$49-'1.2.'!$M$49</f>
        <v>1</v>
      </c>
      <c r="C740" s="30">
        <v>1</v>
      </c>
      <c r="D740" s="29" t="s">
        <v>541</v>
      </c>
      <c r="E740" s="29" t="s">
        <v>438</v>
      </c>
      <c r="F740" s="29" t="s">
        <v>448</v>
      </c>
      <c r="G740"/>
    </row>
    <row r="741" spans="1:7" hidden="1" x14ac:dyDescent="0.25">
      <c r="A741" s="285" t="s">
        <v>1371</v>
      </c>
      <c r="B741" s="32" t="b">
        <f>'1.2.'!$H$52-'1.2.'!$I$52&gt;='1.2.'!$L$52-'1.2.'!$M$52</f>
        <v>1</v>
      </c>
      <c r="C741" s="30">
        <v>1</v>
      </c>
      <c r="D741" s="29" t="s">
        <v>541</v>
      </c>
      <c r="E741" s="29" t="s">
        <v>441</v>
      </c>
      <c r="F741" s="29" t="s">
        <v>448</v>
      </c>
      <c r="G741"/>
    </row>
    <row r="742" spans="1:7" hidden="1" x14ac:dyDescent="0.25">
      <c r="A742" s="285" t="s">
        <v>1372</v>
      </c>
      <c r="B742" s="32" t="b">
        <f>'1.2.'!$H$53-'1.2.'!$I$53&gt;='1.2.'!$L$53-'1.2.'!$M$53</f>
        <v>1</v>
      </c>
      <c r="C742" s="30">
        <v>1</v>
      </c>
      <c r="D742" s="29" t="s">
        <v>541</v>
      </c>
      <c r="E742" s="29" t="s">
        <v>444</v>
      </c>
      <c r="F742" s="29" t="s">
        <v>448</v>
      </c>
      <c r="G742"/>
    </row>
    <row r="743" spans="1:7" hidden="1" x14ac:dyDescent="0.25">
      <c r="A743" s="285" t="s">
        <v>1373</v>
      </c>
      <c r="B743" s="32" t="b">
        <f>'1.2.'!$H$8&gt;='1.2.'!$N$8</f>
        <v>1</v>
      </c>
      <c r="C743" s="30">
        <v>1</v>
      </c>
      <c r="D743" s="29" t="s">
        <v>541</v>
      </c>
      <c r="E743" s="29" t="s">
        <v>397</v>
      </c>
      <c r="F743" s="29" t="s">
        <v>449</v>
      </c>
      <c r="G743"/>
    </row>
    <row r="744" spans="1:7" hidden="1" x14ac:dyDescent="0.25">
      <c r="A744" s="285" t="s">
        <v>1374</v>
      </c>
      <c r="B744" s="32" t="b">
        <f>'1.2.'!$H$9&gt;='1.2.'!$N$9</f>
        <v>1</v>
      </c>
      <c r="C744" s="30">
        <v>1</v>
      </c>
      <c r="D744" s="29" t="s">
        <v>541</v>
      </c>
      <c r="E744" s="29" t="s">
        <v>398</v>
      </c>
      <c r="F744" s="29" t="s">
        <v>449</v>
      </c>
      <c r="G744"/>
    </row>
    <row r="745" spans="1:7" hidden="1" x14ac:dyDescent="0.25">
      <c r="A745" s="285" t="s">
        <v>1375</v>
      </c>
      <c r="B745" s="32" t="b">
        <f>'1.2.'!$H$10&gt;='1.2.'!$N$10</f>
        <v>1</v>
      </c>
      <c r="C745" s="30">
        <v>1</v>
      </c>
      <c r="D745" s="29" t="s">
        <v>541</v>
      </c>
      <c r="E745" s="29" t="s">
        <v>399</v>
      </c>
      <c r="F745" s="29" t="s">
        <v>449</v>
      </c>
      <c r="G745"/>
    </row>
    <row r="746" spans="1:7" hidden="1" x14ac:dyDescent="0.25">
      <c r="A746" s="285" t="s">
        <v>1376</v>
      </c>
      <c r="B746" s="32" t="b">
        <f>'1.2.'!$H$11&gt;='1.2.'!$N$11</f>
        <v>1</v>
      </c>
      <c r="C746" s="30">
        <v>1</v>
      </c>
      <c r="D746" s="29" t="s">
        <v>541</v>
      </c>
      <c r="E746" s="29" t="s">
        <v>400</v>
      </c>
      <c r="F746" s="29" t="s">
        <v>449</v>
      </c>
      <c r="G746"/>
    </row>
    <row r="747" spans="1:7" hidden="1" x14ac:dyDescent="0.25">
      <c r="A747" s="285" t="s">
        <v>1377</v>
      </c>
      <c r="B747" s="32" t="b">
        <f>'1.2.'!$H$12&gt;='1.2.'!$N$12</f>
        <v>1</v>
      </c>
      <c r="C747" s="30">
        <v>1</v>
      </c>
      <c r="D747" s="29" t="s">
        <v>541</v>
      </c>
      <c r="E747" s="29" t="s">
        <v>401</v>
      </c>
      <c r="F747" s="29" t="s">
        <v>449</v>
      </c>
      <c r="G747"/>
    </row>
    <row r="748" spans="1:7" hidden="1" x14ac:dyDescent="0.25">
      <c r="A748" s="285" t="s">
        <v>1378</v>
      </c>
      <c r="B748" s="32" t="b">
        <f>'1.2.'!$H$13&gt;='1.2.'!$N$13</f>
        <v>1</v>
      </c>
      <c r="C748" s="30">
        <v>1</v>
      </c>
      <c r="D748" s="29" t="s">
        <v>541</v>
      </c>
      <c r="E748" s="29" t="s">
        <v>402</v>
      </c>
      <c r="F748" s="29" t="s">
        <v>449</v>
      </c>
      <c r="G748"/>
    </row>
    <row r="749" spans="1:7" hidden="1" x14ac:dyDescent="0.25">
      <c r="A749" s="285" t="s">
        <v>1379</v>
      </c>
      <c r="B749" s="32" t="b">
        <f>'1.2.'!$H$14&gt;='1.2.'!$N$14</f>
        <v>1</v>
      </c>
      <c r="C749" s="30">
        <v>1</v>
      </c>
      <c r="D749" s="29" t="s">
        <v>541</v>
      </c>
      <c r="E749" s="29" t="s">
        <v>403</v>
      </c>
      <c r="F749" s="29" t="s">
        <v>449</v>
      </c>
      <c r="G749"/>
    </row>
    <row r="750" spans="1:7" hidden="1" x14ac:dyDescent="0.25">
      <c r="A750" s="285" t="s">
        <v>1380</v>
      </c>
      <c r="B750" s="32" t="b">
        <f>'1.2.'!$H$15&gt;='1.2.'!$N$15</f>
        <v>1</v>
      </c>
      <c r="C750" s="30">
        <v>1</v>
      </c>
      <c r="D750" s="29" t="s">
        <v>541</v>
      </c>
      <c r="E750" s="29" t="s">
        <v>404</v>
      </c>
      <c r="F750" s="29" t="s">
        <v>449</v>
      </c>
      <c r="G750"/>
    </row>
    <row r="751" spans="1:7" hidden="1" x14ac:dyDescent="0.25">
      <c r="A751" s="285" t="s">
        <v>1381</v>
      </c>
      <c r="B751" s="32" t="b">
        <f>'1.2.'!$H$16&gt;='1.2.'!$N$16</f>
        <v>1</v>
      </c>
      <c r="C751" s="30">
        <v>1</v>
      </c>
      <c r="D751" s="29" t="s">
        <v>541</v>
      </c>
      <c r="E751" s="29" t="s">
        <v>405</v>
      </c>
      <c r="F751" s="29" t="s">
        <v>449</v>
      </c>
      <c r="G751"/>
    </row>
    <row r="752" spans="1:7" hidden="1" x14ac:dyDescent="0.25">
      <c r="A752" s="285" t="s">
        <v>1382</v>
      </c>
      <c r="B752" s="32" t="b">
        <f>'1.2.'!$H$17&gt;='1.2.'!$N$17</f>
        <v>1</v>
      </c>
      <c r="C752" s="30">
        <v>1</v>
      </c>
      <c r="D752" s="29" t="s">
        <v>541</v>
      </c>
      <c r="E752" s="29" t="s">
        <v>406</v>
      </c>
      <c r="F752" s="29" t="s">
        <v>449</v>
      </c>
      <c r="G752"/>
    </row>
    <row r="753" spans="1:7" hidden="1" x14ac:dyDescent="0.25">
      <c r="A753" s="285" t="s">
        <v>1383</v>
      </c>
      <c r="B753" s="32" t="b">
        <f>'1.2.'!$H$18&gt;='1.2.'!$N$18</f>
        <v>1</v>
      </c>
      <c r="C753" s="30">
        <v>1</v>
      </c>
      <c r="D753" s="29" t="s">
        <v>541</v>
      </c>
      <c r="E753" s="29" t="s">
        <v>407</v>
      </c>
      <c r="F753" s="29" t="s">
        <v>449</v>
      </c>
      <c r="G753"/>
    </row>
    <row r="754" spans="1:7" hidden="1" x14ac:dyDescent="0.25">
      <c r="A754" s="285" t="s">
        <v>1384</v>
      </c>
      <c r="B754" s="32" t="b">
        <f>'1.2.'!$H$19&gt;='1.2.'!$N$19</f>
        <v>1</v>
      </c>
      <c r="C754" s="30">
        <v>1</v>
      </c>
      <c r="D754" s="29" t="s">
        <v>541</v>
      </c>
      <c r="E754" s="29" t="s">
        <v>408</v>
      </c>
      <c r="F754" s="29" t="s">
        <v>449</v>
      </c>
      <c r="G754"/>
    </row>
    <row r="755" spans="1:7" hidden="1" x14ac:dyDescent="0.25">
      <c r="A755" s="285" t="s">
        <v>1385</v>
      </c>
      <c r="B755" s="32" t="b">
        <f>'1.2.'!$H$20&gt;='1.2.'!$N$20</f>
        <v>1</v>
      </c>
      <c r="C755" s="30">
        <v>1</v>
      </c>
      <c r="D755" s="29" t="s">
        <v>541</v>
      </c>
      <c r="E755" s="29" t="s">
        <v>409</v>
      </c>
      <c r="F755" s="29" t="s">
        <v>449</v>
      </c>
      <c r="G755"/>
    </row>
    <row r="756" spans="1:7" hidden="1" x14ac:dyDescent="0.25">
      <c r="A756" s="285" t="s">
        <v>1386</v>
      </c>
      <c r="B756" s="32" t="b">
        <f>'1.2.'!$H$21&gt;='1.2.'!$N$21</f>
        <v>1</v>
      </c>
      <c r="C756" s="30">
        <v>1</v>
      </c>
      <c r="D756" s="29" t="s">
        <v>541</v>
      </c>
      <c r="E756" s="29" t="s">
        <v>410</v>
      </c>
      <c r="F756" s="29" t="s">
        <v>449</v>
      </c>
      <c r="G756"/>
    </row>
    <row r="757" spans="1:7" hidden="1" x14ac:dyDescent="0.25">
      <c r="A757" s="285" t="s">
        <v>1387</v>
      </c>
      <c r="B757" s="32" t="b">
        <f>'1.2.'!$H$22&gt;='1.2.'!$N$22</f>
        <v>1</v>
      </c>
      <c r="C757" s="30">
        <v>1</v>
      </c>
      <c r="D757" s="29" t="s">
        <v>541</v>
      </c>
      <c r="E757" s="29" t="s">
        <v>411</v>
      </c>
      <c r="F757" s="29" t="s">
        <v>449</v>
      </c>
      <c r="G757"/>
    </row>
    <row r="758" spans="1:7" hidden="1" x14ac:dyDescent="0.25">
      <c r="A758" s="285" t="s">
        <v>1388</v>
      </c>
      <c r="B758" s="32" t="b">
        <f>'1.2.'!$H$23&gt;='1.2.'!$N$23</f>
        <v>1</v>
      </c>
      <c r="C758" s="30">
        <v>1</v>
      </c>
      <c r="D758" s="29" t="s">
        <v>541</v>
      </c>
      <c r="E758" s="29" t="s">
        <v>412</v>
      </c>
      <c r="F758" s="29" t="s">
        <v>449</v>
      </c>
      <c r="G758"/>
    </row>
    <row r="759" spans="1:7" hidden="1" x14ac:dyDescent="0.25">
      <c r="A759" s="285" t="s">
        <v>1389</v>
      </c>
      <c r="B759" s="32" t="b">
        <f>'1.2.'!$H$24&gt;='1.2.'!$N$24</f>
        <v>1</v>
      </c>
      <c r="C759" s="30">
        <v>1</v>
      </c>
      <c r="D759" s="29" t="s">
        <v>541</v>
      </c>
      <c r="E759" s="29" t="s">
        <v>413</v>
      </c>
      <c r="F759" s="29" t="s">
        <v>449</v>
      </c>
      <c r="G759"/>
    </row>
    <row r="760" spans="1:7" hidden="1" x14ac:dyDescent="0.25">
      <c r="A760" s="285" t="s">
        <v>1390</v>
      </c>
      <c r="B760" s="32" t="b">
        <f>'1.2.'!$H$25&gt;='1.2.'!$N$25</f>
        <v>1</v>
      </c>
      <c r="C760" s="30">
        <v>1</v>
      </c>
      <c r="D760" s="29" t="s">
        <v>541</v>
      </c>
      <c r="E760" s="29" t="s">
        <v>414</v>
      </c>
      <c r="F760" s="29" t="s">
        <v>449</v>
      </c>
      <c r="G760"/>
    </row>
    <row r="761" spans="1:7" hidden="1" x14ac:dyDescent="0.25">
      <c r="A761" s="285" t="s">
        <v>1391</v>
      </c>
      <c r="B761" s="32" t="b">
        <f>'1.2.'!$H$26='1.2.'!$N$26</f>
        <v>1</v>
      </c>
      <c r="C761" s="30">
        <v>1</v>
      </c>
      <c r="D761" s="29" t="s">
        <v>541</v>
      </c>
      <c r="E761" s="29" t="s">
        <v>415</v>
      </c>
      <c r="F761" s="29" t="s">
        <v>452</v>
      </c>
      <c r="G761" s="279" t="s">
        <v>308</v>
      </c>
    </row>
    <row r="762" spans="1:7" hidden="1" x14ac:dyDescent="0.25">
      <c r="A762" s="285" t="s">
        <v>1392</v>
      </c>
      <c r="B762" s="32" t="b">
        <f>'1.2.'!$H$27&gt;='1.2.'!$N$27</f>
        <v>1</v>
      </c>
      <c r="C762" s="30">
        <v>1</v>
      </c>
      <c r="D762" s="29" t="s">
        <v>541</v>
      </c>
      <c r="E762" s="29" t="s">
        <v>416</v>
      </c>
      <c r="F762" s="29" t="s">
        <v>449</v>
      </c>
      <c r="G762"/>
    </row>
    <row r="763" spans="1:7" hidden="1" x14ac:dyDescent="0.25">
      <c r="A763" s="285" t="s">
        <v>1393</v>
      </c>
      <c r="B763" s="32" t="b">
        <f>'1.2.'!$H$28='1.2.'!$N$28</f>
        <v>1</v>
      </c>
      <c r="C763" s="30">
        <v>1</v>
      </c>
      <c r="D763" s="29" t="s">
        <v>541</v>
      </c>
      <c r="E763" s="29" t="s">
        <v>417</v>
      </c>
      <c r="F763" s="29" t="s">
        <v>452</v>
      </c>
      <c r="G763" s="279" t="s">
        <v>308</v>
      </c>
    </row>
    <row r="764" spans="1:7" hidden="1" x14ac:dyDescent="0.25">
      <c r="A764" s="285" t="s">
        <v>1394</v>
      </c>
      <c r="B764" s="32" t="b">
        <f>'1.2.'!$H$29='1.2.'!$N$29</f>
        <v>1</v>
      </c>
      <c r="C764" s="30">
        <v>1</v>
      </c>
      <c r="D764" s="29" t="s">
        <v>541</v>
      </c>
      <c r="E764" s="29" t="s">
        <v>418</v>
      </c>
      <c r="F764" s="29" t="s">
        <v>452</v>
      </c>
      <c r="G764" s="279" t="s">
        <v>308</v>
      </c>
    </row>
    <row r="765" spans="1:7" hidden="1" x14ac:dyDescent="0.25">
      <c r="A765" s="285" t="s">
        <v>1395</v>
      </c>
      <c r="B765" s="32" t="b">
        <f>'1.2.'!$H$30&gt;='1.2.'!$N$30</f>
        <v>1</v>
      </c>
      <c r="C765" s="30">
        <v>1</v>
      </c>
      <c r="D765" s="29" t="s">
        <v>541</v>
      </c>
      <c r="E765" s="29" t="s">
        <v>419</v>
      </c>
      <c r="F765" s="29" t="s">
        <v>449</v>
      </c>
      <c r="G765"/>
    </row>
    <row r="766" spans="1:7" hidden="1" x14ac:dyDescent="0.25">
      <c r="A766" s="285" t="s">
        <v>1396</v>
      </c>
      <c r="B766" s="32" t="b">
        <f>'1.2.'!$H$31&gt;='1.2.'!$N$31</f>
        <v>1</v>
      </c>
      <c r="C766" s="30">
        <v>1</v>
      </c>
      <c r="D766" s="29" t="s">
        <v>541</v>
      </c>
      <c r="E766" s="29" t="s">
        <v>420</v>
      </c>
      <c r="F766" s="29" t="s">
        <v>449</v>
      </c>
      <c r="G766"/>
    </row>
    <row r="767" spans="1:7" hidden="1" x14ac:dyDescent="0.25">
      <c r="A767" s="285" t="s">
        <v>1397</v>
      </c>
      <c r="B767" s="32" t="b">
        <f>'1.2.'!$H$32='1.2.'!$N$32</f>
        <v>1</v>
      </c>
      <c r="C767" s="30">
        <v>1</v>
      </c>
      <c r="D767" s="29" t="s">
        <v>541</v>
      </c>
      <c r="E767" s="29" t="s">
        <v>421</v>
      </c>
      <c r="F767" s="29" t="s">
        <v>452</v>
      </c>
      <c r="G767" s="279" t="s">
        <v>308</v>
      </c>
    </row>
    <row r="768" spans="1:7" hidden="1" x14ac:dyDescent="0.25">
      <c r="A768" s="285" t="s">
        <v>1398</v>
      </c>
      <c r="B768" s="32" t="b">
        <f>'1.2.'!$H$34&gt;='1.2.'!$N$34</f>
        <v>1</v>
      </c>
      <c r="C768" s="30">
        <v>1</v>
      </c>
      <c r="D768" s="29" t="s">
        <v>541</v>
      </c>
      <c r="E768" s="29" t="s">
        <v>423</v>
      </c>
      <c r="F768" s="29" t="s">
        <v>449</v>
      </c>
      <c r="G768"/>
    </row>
    <row r="769" spans="1:7" hidden="1" x14ac:dyDescent="0.25">
      <c r="A769" s="285" t="s">
        <v>1399</v>
      </c>
      <c r="B769" s="32" t="b">
        <f>'1.2.'!$H$35&gt;='1.2.'!$N$35</f>
        <v>1</v>
      </c>
      <c r="C769" s="30">
        <v>1</v>
      </c>
      <c r="D769" s="29" t="s">
        <v>541</v>
      </c>
      <c r="E769" s="29" t="s">
        <v>424</v>
      </c>
      <c r="F769" s="29" t="s">
        <v>449</v>
      </c>
      <c r="G769"/>
    </row>
    <row r="770" spans="1:7" hidden="1" x14ac:dyDescent="0.25">
      <c r="A770" s="285" t="s">
        <v>1400</v>
      </c>
      <c r="B770" s="32" t="b">
        <f>'1.2.'!$H$36='1.2.'!$N$36</f>
        <v>1</v>
      </c>
      <c r="C770" s="30">
        <v>1</v>
      </c>
      <c r="D770" s="29" t="s">
        <v>541</v>
      </c>
      <c r="E770" s="29" t="s">
        <v>425</v>
      </c>
      <c r="F770" s="29" t="s">
        <v>452</v>
      </c>
      <c r="G770" s="279" t="s">
        <v>308</v>
      </c>
    </row>
    <row r="771" spans="1:7" hidden="1" x14ac:dyDescent="0.25">
      <c r="A771" s="285" t="s">
        <v>1401</v>
      </c>
      <c r="B771" s="32" t="b">
        <f>'1.2.'!$H$37&gt;='1.2.'!$N$37</f>
        <v>1</v>
      </c>
      <c r="C771" s="30">
        <v>1</v>
      </c>
      <c r="D771" s="29" t="s">
        <v>541</v>
      </c>
      <c r="E771" s="29" t="s">
        <v>426</v>
      </c>
      <c r="F771" s="29" t="s">
        <v>449</v>
      </c>
      <c r="G771"/>
    </row>
    <row r="772" spans="1:7" hidden="1" x14ac:dyDescent="0.25">
      <c r="A772" s="285" t="s">
        <v>1402</v>
      </c>
      <c r="B772" s="32" t="b">
        <f>'1.2.'!$H$38='1.2.'!$N$38</f>
        <v>1</v>
      </c>
      <c r="C772" s="30">
        <v>1</v>
      </c>
      <c r="D772" s="29" t="s">
        <v>541</v>
      </c>
      <c r="E772" s="29" t="s">
        <v>427</v>
      </c>
      <c r="F772" s="29" t="s">
        <v>452</v>
      </c>
      <c r="G772" s="279" t="s">
        <v>308</v>
      </c>
    </row>
    <row r="773" spans="1:7" hidden="1" x14ac:dyDescent="0.25">
      <c r="A773" s="285" t="s">
        <v>1403</v>
      </c>
      <c r="B773" s="32" t="b">
        <f>'1.2.'!$H$39&gt;='1.2.'!$N$39</f>
        <v>1</v>
      </c>
      <c r="C773" s="30">
        <v>1</v>
      </c>
      <c r="D773" s="29" t="s">
        <v>541</v>
      </c>
      <c r="E773" s="29" t="s">
        <v>428</v>
      </c>
      <c r="F773" s="29" t="s">
        <v>449</v>
      </c>
      <c r="G773"/>
    </row>
    <row r="774" spans="1:7" hidden="1" x14ac:dyDescent="0.25">
      <c r="A774" s="285" t="s">
        <v>1404</v>
      </c>
      <c r="B774" s="32" t="b">
        <f>'1.2.'!$H$40&gt;='1.2.'!$N$40</f>
        <v>1</v>
      </c>
      <c r="C774" s="30">
        <v>1</v>
      </c>
      <c r="D774" s="29" t="s">
        <v>541</v>
      </c>
      <c r="E774" s="29" t="s">
        <v>429</v>
      </c>
      <c r="F774" s="29" t="s">
        <v>449</v>
      </c>
      <c r="G774"/>
    </row>
    <row r="775" spans="1:7" hidden="1" x14ac:dyDescent="0.25">
      <c r="A775" s="285" t="s">
        <v>1405</v>
      </c>
      <c r="B775" s="32" t="b">
        <f>'1.2.'!$H$41&gt;='1.2.'!$N$41</f>
        <v>1</v>
      </c>
      <c r="C775" s="30">
        <v>1</v>
      </c>
      <c r="D775" s="29" t="s">
        <v>541</v>
      </c>
      <c r="E775" s="29" t="s">
        <v>430</v>
      </c>
      <c r="F775" s="29" t="s">
        <v>449</v>
      </c>
      <c r="G775"/>
    </row>
    <row r="776" spans="1:7" hidden="1" x14ac:dyDescent="0.25">
      <c r="A776" s="285" t="s">
        <v>1406</v>
      </c>
      <c r="B776" s="32" t="b">
        <f>'1.2.'!$H$42&gt;='1.2.'!$N$42</f>
        <v>1</v>
      </c>
      <c r="C776" s="30">
        <v>1</v>
      </c>
      <c r="D776" s="29" t="s">
        <v>541</v>
      </c>
      <c r="E776" s="29" t="s">
        <v>431</v>
      </c>
      <c r="F776" s="29" t="s">
        <v>449</v>
      </c>
      <c r="G776"/>
    </row>
    <row r="777" spans="1:7" hidden="1" x14ac:dyDescent="0.25">
      <c r="A777" s="285" t="s">
        <v>1407</v>
      </c>
      <c r="B777" s="32" t="b">
        <f>'1.2.'!$H$43&gt;='1.2.'!$N$43</f>
        <v>1</v>
      </c>
      <c r="C777" s="30">
        <v>1</v>
      </c>
      <c r="D777" s="29" t="s">
        <v>541</v>
      </c>
      <c r="E777" s="29" t="s">
        <v>432</v>
      </c>
      <c r="F777" s="29" t="s">
        <v>449</v>
      </c>
      <c r="G777"/>
    </row>
    <row r="778" spans="1:7" hidden="1" x14ac:dyDescent="0.25">
      <c r="A778" s="285" t="s">
        <v>1408</v>
      </c>
      <c r="B778" s="32" t="b">
        <f>'1.2.'!$H$44&gt;='1.2.'!$N$44</f>
        <v>1</v>
      </c>
      <c r="C778" s="30">
        <v>1</v>
      </c>
      <c r="D778" s="29" t="s">
        <v>541</v>
      </c>
      <c r="E778" s="29" t="s">
        <v>433</v>
      </c>
      <c r="F778" s="29" t="s">
        <v>449</v>
      </c>
      <c r="G778"/>
    </row>
    <row r="779" spans="1:7" hidden="1" x14ac:dyDescent="0.25">
      <c r="A779" s="285" t="s">
        <v>1409</v>
      </c>
      <c r="B779" s="32" t="b">
        <f>'1.2.'!$H$45&gt;='1.2.'!$N$45</f>
        <v>1</v>
      </c>
      <c r="C779" s="30">
        <v>1</v>
      </c>
      <c r="D779" s="29" t="s">
        <v>541</v>
      </c>
      <c r="E779" s="29" t="s">
        <v>434</v>
      </c>
      <c r="F779" s="29" t="s">
        <v>449</v>
      </c>
      <c r="G779"/>
    </row>
    <row r="780" spans="1:7" hidden="1" x14ac:dyDescent="0.25">
      <c r="A780" s="285" t="s">
        <v>1410</v>
      </c>
      <c r="B780" s="32" t="b">
        <f>'1.2.'!$H$46&gt;='1.2.'!$N$46</f>
        <v>1</v>
      </c>
      <c r="C780" s="30">
        <v>1</v>
      </c>
      <c r="D780" s="29" t="s">
        <v>541</v>
      </c>
      <c r="E780" s="29" t="s">
        <v>435</v>
      </c>
      <c r="F780" s="29" t="s">
        <v>449</v>
      </c>
      <c r="G780"/>
    </row>
    <row r="781" spans="1:7" hidden="1" x14ac:dyDescent="0.25">
      <c r="A781" s="285" t="s">
        <v>1411</v>
      </c>
      <c r="B781" s="32" t="b">
        <f>'1.2.'!$H$48&gt;='1.2.'!$N$48</f>
        <v>1</v>
      </c>
      <c r="C781" s="30">
        <v>1</v>
      </c>
      <c r="D781" s="29" t="s">
        <v>541</v>
      </c>
      <c r="E781" s="29" t="s">
        <v>437</v>
      </c>
      <c r="F781" s="29" t="s">
        <v>449</v>
      </c>
      <c r="G781"/>
    </row>
    <row r="782" spans="1:7" hidden="1" x14ac:dyDescent="0.25">
      <c r="A782" s="285" t="s">
        <v>1412</v>
      </c>
      <c r="B782" s="32" t="b">
        <f>'1.2.'!$H$50&gt;='1.2.'!$N$50</f>
        <v>1</v>
      </c>
      <c r="C782" s="30">
        <v>1</v>
      </c>
      <c r="D782" s="29" t="s">
        <v>541</v>
      </c>
      <c r="E782" s="29" t="s">
        <v>439</v>
      </c>
      <c r="F782" s="29" t="s">
        <v>449</v>
      </c>
      <c r="G782"/>
    </row>
    <row r="783" spans="1:7" hidden="1" x14ac:dyDescent="0.25">
      <c r="A783" s="285" t="s">
        <v>1413</v>
      </c>
      <c r="B783" s="32" t="b">
        <f>'1.2.'!$H$52&gt;='1.2.'!$N$52</f>
        <v>1</v>
      </c>
      <c r="C783" s="30">
        <v>1</v>
      </c>
      <c r="D783" s="29" t="s">
        <v>541</v>
      </c>
      <c r="E783" s="29" t="s">
        <v>441</v>
      </c>
      <c r="F783" s="29" t="s">
        <v>449</v>
      </c>
      <c r="G783"/>
    </row>
    <row r="784" spans="1:7" hidden="1" x14ac:dyDescent="0.25">
      <c r="A784" s="285" t="s">
        <v>1414</v>
      </c>
      <c r="B784" s="32" t="b">
        <f>'1.2.'!$H$53&gt;='1.2.'!$N$53</f>
        <v>1</v>
      </c>
      <c r="C784" s="30">
        <v>1</v>
      </c>
      <c r="D784" s="29" t="s">
        <v>541</v>
      </c>
      <c r="E784" s="29" t="s">
        <v>444</v>
      </c>
      <c r="F784" s="29" t="s">
        <v>449</v>
      </c>
      <c r="G784"/>
    </row>
    <row r="785" spans="1:7" hidden="1" x14ac:dyDescent="0.25">
      <c r="A785" s="285" t="s">
        <v>1415</v>
      </c>
      <c r="B785" s="32" t="b">
        <f>'1.2.'!$I$8&gt;='1.2.'!$O$8</f>
        <v>1</v>
      </c>
      <c r="C785" s="30">
        <v>1</v>
      </c>
      <c r="D785" s="29" t="s">
        <v>541</v>
      </c>
      <c r="E785" s="29" t="s">
        <v>397</v>
      </c>
      <c r="F785" s="29" t="s">
        <v>454</v>
      </c>
      <c r="G785"/>
    </row>
    <row r="786" spans="1:7" hidden="1" x14ac:dyDescent="0.25">
      <c r="A786" s="285" t="s">
        <v>1416</v>
      </c>
      <c r="B786" s="32" t="b">
        <f>'1.2.'!$I$9&gt;='1.2.'!$O$9</f>
        <v>1</v>
      </c>
      <c r="C786" s="30">
        <v>1</v>
      </c>
      <c r="D786" s="29" t="s">
        <v>541</v>
      </c>
      <c r="E786" s="29" t="s">
        <v>398</v>
      </c>
      <c r="F786" s="29" t="s">
        <v>454</v>
      </c>
      <c r="G786"/>
    </row>
    <row r="787" spans="1:7" hidden="1" x14ac:dyDescent="0.25">
      <c r="A787" s="285" t="s">
        <v>1417</v>
      </c>
      <c r="B787" s="32" t="b">
        <f>'1.2.'!$I$10&gt;='1.2.'!$O$10</f>
        <v>1</v>
      </c>
      <c r="C787" s="30">
        <v>1</v>
      </c>
      <c r="D787" s="29" t="s">
        <v>541</v>
      </c>
      <c r="E787" s="29" t="s">
        <v>399</v>
      </c>
      <c r="F787" s="29" t="s">
        <v>454</v>
      </c>
      <c r="G787"/>
    </row>
    <row r="788" spans="1:7" hidden="1" x14ac:dyDescent="0.25">
      <c r="A788" s="285" t="s">
        <v>1418</v>
      </c>
      <c r="B788" s="32" t="b">
        <f>'1.2.'!$I$11&gt;='1.2.'!$O$11</f>
        <v>1</v>
      </c>
      <c r="C788" s="30">
        <v>1</v>
      </c>
      <c r="D788" s="29" t="s">
        <v>541</v>
      </c>
      <c r="E788" s="29" t="s">
        <v>400</v>
      </c>
      <c r="F788" s="29" t="s">
        <v>454</v>
      </c>
      <c r="G788"/>
    </row>
    <row r="789" spans="1:7" hidden="1" x14ac:dyDescent="0.25">
      <c r="A789" s="285" t="s">
        <v>1419</v>
      </c>
      <c r="B789" s="32" t="b">
        <f>'1.2.'!$I$12&gt;='1.2.'!$O$12</f>
        <v>1</v>
      </c>
      <c r="C789" s="30">
        <v>1</v>
      </c>
      <c r="D789" s="29" t="s">
        <v>541</v>
      </c>
      <c r="E789" s="29" t="s">
        <v>401</v>
      </c>
      <c r="F789" s="29" t="s">
        <v>454</v>
      </c>
      <c r="G789"/>
    </row>
    <row r="790" spans="1:7" hidden="1" x14ac:dyDescent="0.25">
      <c r="A790" s="285" t="s">
        <v>1420</v>
      </c>
      <c r="B790" s="32" t="b">
        <f>'1.2.'!$I$13&gt;='1.2.'!$O$13</f>
        <v>1</v>
      </c>
      <c r="C790" s="30">
        <v>1</v>
      </c>
      <c r="D790" s="29" t="s">
        <v>541</v>
      </c>
      <c r="E790" s="29" t="s">
        <v>402</v>
      </c>
      <c r="F790" s="29" t="s">
        <v>454</v>
      </c>
      <c r="G790"/>
    </row>
    <row r="791" spans="1:7" hidden="1" x14ac:dyDescent="0.25">
      <c r="A791" s="285" t="s">
        <v>1421</v>
      </c>
      <c r="B791" s="32" t="b">
        <f>'1.2.'!$I$14&gt;='1.2.'!$O$14</f>
        <v>1</v>
      </c>
      <c r="C791" s="30">
        <v>1</v>
      </c>
      <c r="D791" s="29" t="s">
        <v>541</v>
      </c>
      <c r="E791" s="29" t="s">
        <v>403</v>
      </c>
      <c r="F791" s="29" t="s">
        <v>454</v>
      </c>
      <c r="G791"/>
    </row>
    <row r="792" spans="1:7" hidden="1" x14ac:dyDescent="0.25">
      <c r="A792" s="285" t="s">
        <v>1422</v>
      </c>
      <c r="B792" s="32" t="b">
        <f>'1.2.'!$I$15&gt;='1.2.'!$O$15</f>
        <v>1</v>
      </c>
      <c r="C792" s="30">
        <v>1</v>
      </c>
      <c r="D792" s="29" t="s">
        <v>541</v>
      </c>
      <c r="E792" s="29" t="s">
        <v>404</v>
      </c>
      <c r="F792" s="29" t="s">
        <v>454</v>
      </c>
      <c r="G792"/>
    </row>
    <row r="793" spans="1:7" hidden="1" x14ac:dyDescent="0.25">
      <c r="A793" s="285" t="s">
        <v>1423</v>
      </c>
      <c r="B793" s="32" t="b">
        <f>'1.2.'!$I$16&gt;='1.2.'!$O$16</f>
        <v>1</v>
      </c>
      <c r="C793" s="30">
        <v>1</v>
      </c>
      <c r="D793" s="29" t="s">
        <v>541</v>
      </c>
      <c r="E793" s="29" t="s">
        <v>405</v>
      </c>
      <c r="F793" s="29" t="s">
        <v>454</v>
      </c>
      <c r="G793"/>
    </row>
    <row r="794" spans="1:7" hidden="1" x14ac:dyDescent="0.25">
      <c r="A794" s="285" t="s">
        <v>1424</v>
      </c>
      <c r="B794" s="32" t="b">
        <f>'1.2.'!$I$17&gt;='1.2.'!$O$17</f>
        <v>1</v>
      </c>
      <c r="C794" s="30">
        <v>1</v>
      </c>
      <c r="D794" s="29" t="s">
        <v>541</v>
      </c>
      <c r="E794" s="29" t="s">
        <v>406</v>
      </c>
      <c r="F794" s="29" t="s">
        <v>454</v>
      </c>
      <c r="G794"/>
    </row>
    <row r="795" spans="1:7" hidden="1" x14ac:dyDescent="0.25">
      <c r="A795" s="285" t="s">
        <v>1425</v>
      </c>
      <c r="B795" s="32" t="b">
        <f>'1.2.'!$I$18&gt;='1.2.'!$O$18</f>
        <v>1</v>
      </c>
      <c r="C795" s="30">
        <v>1</v>
      </c>
      <c r="D795" s="29" t="s">
        <v>541</v>
      </c>
      <c r="E795" s="29" t="s">
        <v>407</v>
      </c>
      <c r="F795" s="29" t="s">
        <v>454</v>
      </c>
      <c r="G795"/>
    </row>
    <row r="796" spans="1:7" hidden="1" x14ac:dyDescent="0.25">
      <c r="A796" s="285" t="s">
        <v>1426</v>
      </c>
      <c r="B796" s="32" t="b">
        <f>'1.2.'!$I$19&gt;='1.2.'!$O$19</f>
        <v>1</v>
      </c>
      <c r="C796" s="30">
        <v>1</v>
      </c>
      <c r="D796" s="29" t="s">
        <v>541</v>
      </c>
      <c r="E796" s="29" t="s">
        <v>408</v>
      </c>
      <c r="F796" s="29" t="s">
        <v>454</v>
      </c>
      <c r="G796"/>
    </row>
    <row r="797" spans="1:7" hidden="1" x14ac:dyDescent="0.25">
      <c r="A797" s="285" t="s">
        <v>1427</v>
      </c>
      <c r="B797" s="32" t="b">
        <f>'1.2.'!$I$20&gt;='1.2.'!$O$20</f>
        <v>1</v>
      </c>
      <c r="C797" s="30">
        <v>1</v>
      </c>
      <c r="D797" s="29" t="s">
        <v>541</v>
      </c>
      <c r="E797" s="29" t="s">
        <v>409</v>
      </c>
      <c r="F797" s="29" t="s">
        <v>454</v>
      </c>
      <c r="G797"/>
    </row>
    <row r="798" spans="1:7" hidden="1" x14ac:dyDescent="0.25">
      <c r="A798" s="285" t="s">
        <v>1428</v>
      </c>
      <c r="B798" s="32" t="b">
        <f>'1.2.'!$I$21&gt;='1.2.'!$O$21</f>
        <v>1</v>
      </c>
      <c r="C798" s="30">
        <v>1</v>
      </c>
      <c r="D798" s="29" t="s">
        <v>541</v>
      </c>
      <c r="E798" s="29" t="s">
        <v>410</v>
      </c>
      <c r="F798" s="29" t="s">
        <v>454</v>
      </c>
      <c r="G798"/>
    </row>
    <row r="799" spans="1:7" hidden="1" x14ac:dyDescent="0.25">
      <c r="A799" s="285" t="s">
        <v>1429</v>
      </c>
      <c r="B799" s="32" t="b">
        <f>'1.2.'!$I$22&gt;='1.2.'!$O$22</f>
        <v>1</v>
      </c>
      <c r="C799" s="30">
        <v>1</v>
      </c>
      <c r="D799" s="29" t="s">
        <v>541</v>
      </c>
      <c r="E799" s="29" t="s">
        <v>411</v>
      </c>
      <c r="F799" s="29" t="s">
        <v>454</v>
      </c>
      <c r="G799"/>
    </row>
    <row r="800" spans="1:7" hidden="1" x14ac:dyDescent="0.25">
      <c r="A800" s="285" t="s">
        <v>1430</v>
      </c>
      <c r="B800" s="32" t="b">
        <f>'1.2.'!$I$23&gt;='1.2.'!$O$23</f>
        <v>1</v>
      </c>
      <c r="C800" s="30">
        <v>1</v>
      </c>
      <c r="D800" s="29" t="s">
        <v>541</v>
      </c>
      <c r="E800" s="29" t="s">
        <v>412</v>
      </c>
      <c r="F800" s="29" t="s">
        <v>454</v>
      </c>
      <c r="G800"/>
    </row>
    <row r="801" spans="1:7" hidden="1" x14ac:dyDescent="0.25">
      <c r="A801" s="285" t="s">
        <v>1431</v>
      </c>
      <c r="B801" s="32" t="b">
        <f>'1.2.'!$I$24&gt;='1.2.'!$O$24</f>
        <v>1</v>
      </c>
      <c r="C801" s="30">
        <v>1</v>
      </c>
      <c r="D801" s="29" t="s">
        <v>541</v>
      </c>
      <c r="E801" s="29" t="s">
        <v>413</v>
      </c>
      <c r="F801" s="29" t="s">
        <v>454</v>
      </c>
      <c r="G801"/>
    </row>
    <row r="802" spans="1:7" hidden="1" x14ac:dyDescent="0.25">
      <c r="A802" s="285" t="s">
        <v>1432</v>
      </c>
      <c r="B802" s="32" t="b">
        <f>'1.2.'!$I$25&gt;='1.2.'!$O$25</f>
        <v>1</v>
      </c>
      <c r="C802" s="30">
        <v>1</v>
      </c>
      <c r="D802" s="29" t="s">
        <v>541</v>
      </c>
      <c r="E802" s="29" t="s">
        <v>414</v>
      </c>
      <c r="F802" s="29" t="s">
        <v>454</v>
      </c>
      <c r="G802"/>
    </row>
    <row r="803" spans="1:7" hidden="1" x14ac:dyDescent="0.25">
      <c r="A803" s="285" t="s">
        <v>1433</v>
      </c>
      <c r="B803" s="32" t="b">
        <f>'1.2.'!$I$26='1.2.'!$O$26</f>
        <v>1</v>
      </c>
      <c r="C803" s="30">
        <v>1</v>
      </c>
      <c r="D803" s="29" t="s">
        <v>541</v>
      </c>
      <c r="E803" s="29" t="s">
        <v>415</v>
      </c>
      <c r="F803" s="29" t="s">
        <v>455</v>
      </c>
      <c r="G803" s="281" t="s">
        <v>308</v>
      </c>
    </row>
    <row r="804" spans="1:7" hidden="1" x14ac:dyDescent="0.25">
      <c r="A804" s="285" t="s">
        <v>1434</v>
      </c>
      <c r="B804" s="32" t="b">
        <f>'1.2.'!$I$27&gt;='1.2.'!$O$27</f>
        <v>1</v>
      </c>
      <c r="C804" s="30">
        <v>1</v>
      </c>
      <c r="D804" s="29" t="s">
        <v>541</v>
      </c>
      <c r="E804" s="29" t="s">
        <v>416</v>
      </c>
      <c r="F804" s="29" t="s">
        <v>454</v>
      </c>
      <c r="G804" s="79"/>
    </row>
    <row r="805" spans="1:7" hidden="1" x14ac:dyDescent="0.25">
      <c r="A805" s="285" t="s">
        <v>1435</v>
      </c>
      <c r="B805" s="32" t="b">
        <f>'1.2.'!$I$28='1.2.'!$O$28</f>
        <v>1</v>
      </c>
      <c r="C805" s="30">
        <v>1</v>
      </c>
      <c r="D805" s="29" t="s">
        <v>541</v>
      </c>
      <c r="E805" s="29" t="s">
        <v>417</v>
      </c>
      <c r="F805" s="29" t="s">
        <v>455</v>
      </c>
      <c r="G805" s="281" t="s">
        <v>308</v>
      </c>
    </row>
    <row r="806" spans="1:7" hidden="1" x14ac:dyDescent="0.25">
      <c r="A806" s="285" t="s">
        <v>1436</v>
      </c>
      <c r="B806" s="32" t="b">
        <f>'1.2.'!$I$29='1.2.'!$O$29</f>
        <v>1</v>
      </c>
      <c r="C806" s="30">
        <v>1</v>
      </c>
      <c r="D806" s="29" t="s">
        <v>541</v>
      </c>
      <c r="E806" s="29" t="s">
        <v>418</v>
      </c>
      <c r="F806" s="29" t="s">
        <v>455</v>
      </c>
      <c r="G806" s="281" t="s">
        <v>308</v>
      </c>
    </row>
    <row r="807" spans="1:7" hidden="1" x14ac:dyDescent="0.25">
      <c r="A807" s="285" t="s">
        <v>1437</v>
      </c>
      <c r="B807" s="32" t="b">
        <f>'1.2.'!$I$30&gt;='1.2.'!$O$30</f>
        <v>1</v>
      </c>
      <c r="C807" s="30">
        <v>1</v>
      </c>
      <c r="D807" s="29" t="s">
        <v>541</v>
      </c>
      <c r="E807" s="29" t="s">
        <v>419</v>
      </c>
      <c r="F807" s="29" t="s">
        <v>454</v>
      </c>
      <c r="G807" s="79"/>
    </row>
    <row r="808" spans="1:7" hidden="1" x14ac:dyDescent="0.25">
      <c r="A808" s="285" t="s">
        <v>1438</v>
      </c>
      <c r="B808" s="32" t="b">
        <f>'1.2.'!$I$31&gt;='1.2.'!$O$31</f>
        <v>1</v>
      </c>
      <c r="C808" s="30">
        <v>1</v>
      </c>
      <c r="D808" s="29" t="s">
        <v>541</v>
      </c>
      <c r="E808" s="29" t="s">
        <v>420</v>
      </c>
      <c r="F808" s="29" t="s">
        <v>454</v>
      </c>
      <c r="G808" s="79"/>
    </row>
    <row r="809" spans="1:7" hidden="1" x14ac:dyDescent="0.25">
      <c r="A809" s="285" t="s">
        <v>1439</v>
      </c>
      <c r="B809" s="32" t="b">
        <f>'1.2.'!$I$32='1.2.'!$O$32</f>
        <v>1</v>
      </c>
      <c r="C809" s="30">
        <v>1</v>
      </c>
      <c r="D809" s="29" t="s">
        <v>541</v>
      </c>
      <c r="E809" s="29" t="s">
        <v>421</v>
      </c>
      <c r="F809" s="29" t="s">
        <v>455</v>
      </c>
      <c r="G809" s="281" t="s">
        <v>308</v>
      </c>
    </row>
    <row r="810" spans="1:7" hidden="1" x14ac:dyDescent="0.25">
      <c r="A810" s="285" t="s">
        <v>1440</v>
      </c>
      <c r="B810" s="32" t="b">
        <f>'1.2.'!$I$34&gt;='1.2.'!$O$34</f>
        <v>1</v>
      </c>
      <c r="C810" s="30">
        <v>1</v>
      </c>
      <c r="D810" s="29" t="s">
        <v>541</v>
      </c>
      <c r="E810" s="29" t="s">
        <v>423</v>
      </c>
      <c r="F810" s="29" t="s">
        <v>454</v>
      </c>
      <c r="G810" s="79"/>
    </row>
    <row r="811" spans="1:7" hidden="1" x14ac:dyDescent="0.25">
      <c r="A811" s="285" t="s">
        <v>1441</v>
      </c>
      <c r="B811" s="32" t="b">
        <f>'1.2.'!$I$35&gt;='1.2.'!$O$35</f>
        <v>1</v>
      </c>
      <c r="C811" s="30">
        <v>1</v>
      </c>
      <c r="D811" s="29" t="s">
        <v>541</v>
      </c>
      <c r="E811" s="29" t="s">
        <v>424</v>
      </c>
      <c r="F811" s="29" t="s">
        <v>454</v>
      </c>
      <c r="G811" s="79"/>
    </row>
    <row r="812" spans="1:7" hidden="1" x14ac:dyDescent="0.25">
      <c r="A812" s="285" t="s">
        <v>1442</v>
      </c>
      <c r="B812" s="32" t="b">
        <f>'1.2.'!$I$36='1.2.'!$O$36</f>
        <v>1</v>
      </c>
      <c r="C812" s="30">
        <v>1</v>
      </c>
      <c r="D812" s="29" t="s">
        <v>541</v>
      </c>
      <c r="E812" s="29" t="s">
        <v>425</v>
      </c>
      <c r="F812" s="29" t="s">
        <v>455</v>
      </c>
      <c r="G812" s="281" t="s">
        <v>308</v>
      </c>
    </row>
    <row r="813" spans="1:7" hidden="1" x14ac:dyDescent="0.25">
      <c r="A813" s="285" t="s">
        <v>1443</v>
      </c>
      <c r="B813" s="32" t="b">
        <f>'1.2.'!$I$37&gt;='1.2.'!$O$37</f>
        <v>1</v>
      </c>
      <c r="C813" s="30">
        <v>1</v>
      </c>
      <c r="D813" s="29" t="s">
        <v>541</v>
      </c>
      <c r="E813" s="29" t="s">
        <v>426</v>
      </c>
      <c r="F813" s="29" t="s">
        <v>454</v>
      </c>
      <c r="G813" s="79"/>
    </row>
    <row r="814" spans="1:7" hidden="1" x14ac:dyDescent="0.25">
      <c r="A814" s="285" t="s">
        <v>1444</v>
      </c>
      <c r="B814" s="32" t="b">
        <f>'1.2.'!$I$38='1.2.'!$O$38</f>
        <v>1</v>
      </c>
      <c r="C814" s="30">
        <v>1</v>
      </c>
      <c r="D814" s="29" t="s">
        <v>541</v>
      </c>
      <c r="E814" s="29" t="s">
        <v>427</v>
      </c>
      <c r="F814" s="29" t="s">
        <v>455</v>
      </c>
      <c r="G814" s="281" t="s">
        <v>308</v>
      </c>
    </row>
    <row r="815" spans="1:7" hidden="1" x14ac:dyDescent="0.25">
      <c r="A815" s="285" t="s">
        <v>1445</v>
      </c>
      <c r="B815" s="32" t="b">
        <f>'1.2.'!$I$39&gt;='1.2.'!$O$39</f>
        <v>1</v>
      </c>
      <c r="C815" s="30">
        <v>1</v>
      </c>
      <c r="D815" s="29" t="s">
        <v>541</v>
      </c>
      <c r="E815" s="29" t="s">
        <v>428</v>
      </c>
      <c r="F815" s="29" t="s">
        <v>454</v>
      </c>
      <c r="G815"/>
    </row>
    <row r="816" spans="1:7" hidden="1" x14ac:dyDescent="0.25">
      <c r="A816" s="285" t="s">
        <v>1446</v>
      </c>
      <c r="B816" s="32" t="b">
        <f>'1.2.'!$I$40&gt;='1.2.'!$O$40</f>
        <v>1</v>
      </c>
      <c r="C816" s="30">
        <v>1</v>
      </c>
      <c r="D816" s="29" t="s">
        <v>541</v>
      </c>
      <c r="E816" s="29" t="s">
        <v>429</v>
      </c>
      <c r="F816" s="29" t="s">
        <v>454</v>
      </c>
      <c r="G816"/>
    </row>
    <row r="817" spans="1:7" hidden="1" x14ac:dyDescent="0.25">
      <c r="A817" s="285" t="s">
        <v>1447</v>
      </c>
      <c r="B817" s="32" t="b">
        <f>'1.2.'!$I$41&gt;='1.2.'!$O$41</f>
        <v>1</v>
      </c>
      <c r="C817" s="30">
        <v>1</v>
      </c>
      <c r="D817" s="29" t="s">
        <v>541</v>
      </c>
      <c r="E817" s="29" t="s">
        <v>430</v>
      </c>
      <c r="F817" s="29" t="s">
        <v>454</v>
      </c>
      <c r="G817"/>
    </row>
    <row r="818" spans="1:7" hidden="1" x14ac:dyDescent="0.25">
      <c r="A818" s="285" t="s">
        <v>1448</v>
      </c>
      <c r="B818" s="32" t="b">
        <f>'1.2.'!$I$42&gt;='1.2.'!$O$42</f>
        <v>1</v>
      </c>
      <c r="C818" s="30">
        <v>1</v>
      </c>
      <c r="D818" s="29" t="s">
        <v>541</v>
      </c>
      <c r="E818" s="29" t="s">
        <v>431</v>
      </c>
      <c r="F818" s="29" t="s">
        <v>454</v>
      </c>
      <c r="G818"/>
    </row>
    <row r="819" spans="1:7" hidden="1" x14ac:dyDescent="0.25">
      <c r="A819" s="285" t="s">
        <v>1449</v>
      </c>
      <c r="B819" s="32" t="b">
        <f>'1.2.'!$I$43&gt;='1.2.'!$O$43</f>
        <v>1</v>
      </c>
      <c r="C819" s="30">
        <v>1</v>
      </c>
      <c r="D819" s="29" t="s">
        <v>541</v>
      </c>
      <c r="E819" s="29" t="s">
        <v>432</v>
      </c>
      <c r="F819" s="29" t="s">
        <v>454</v>
      </c>
      <c r="G819"/>
    </row>
    <row r="820" spans="1:7" hidden="1" x14ac:dyDescent="0.25">
      <c r="A820" s="285" t="s">
        <v>1450</v>
      </c>
      <c r="B820" s="32" t="b">
        <f>'1.2.'!$I$44&gt;='1.2.'!$O$44</f>
        <v>1</v>
      </c>
      <c r="C820" s="30">
        <v>1</v>
      </c>
      <c r="D820" s="29" t="s">
        <v>541</v>
      </c>
      <c r="E820" s="29" t="s">
        <v>433</v>
      </c>
      <c r="F820" s="29" t="s">
        <v>454</v>
      </c>
      <c r="G820"/>
    </row>
    <row r="821" spans="1:7" hidden="1" x14ac:dyDescent="0.25">
      <c r="A821" s="285" t="s">
        <v>1451</v>
      </c>
      <c r="B821" s="32" t="b">
        <f>'1.2.'!$I$45&gt;='1.2.'!$O$45</f>
        <v>1</v>
      </c>
      <c r="C821" s="30">
        <v>1</v>
      </c>
      <c r="D821" s="29" t="s">
        <v>541</v>
      </c>
      <c r="E821" s="29" t="s">
        <v>434</v>
      </c>
      <c r="F821" s="29" t="s">
        <v>454</v>
      </c>
      <c r="G821"/>
    </row>
    <row r="822" spans="1:7" hidden="1" x14ac:dyDescent="0.25">
      <c r="A822" s="285" t="s">
        <v>1452</v>
      </c>
      <c r="B822" s="32" t="b">
        <f>'1.2.'!$I$46&gt;='1.2.'!$O$46</f>
        <v>1</v>
      </c>
      <c r="C822" s="30">
        <v>1</v>
      </c>
      <c r="D822" s="29" t="s">
        <v>541</v>
      </c>
      <c r="E822" s="29" t="s">
        <v>435</v>
      </c>
      <c r="F822" s="29" t="s">
        <v>454</v>
      </c>
      <c r="G822"/>
    </row>
    <row r="823" spans="1:7" hidden="1" x14ac:dyDescent="0.25">
      <c r="A823" s="285" t="s">
        <v>1453</v>
      </c>
      <c r="B823" s="32" t="b">
        <f>'1.2.'!$I$48&gt;='1.2.'!$O$48</f>
        <v>1</v>
      </c>
      <c r="C823" s="30">
        <v>1</v>
      </c>
      <c r="D823" s="29" t="s">
        <v>541</v>
      </c>
      <c r="E823" s="29" t="s">
        <v>437</v>
      </c>
      <c r="F823" s="29" t="s">
        <v>454</v>
      </c>
      <c r="G823"/>
    </row>
    <row r="824" spans="1:7" hidden="1" x14ac:dyDescent="0.25">
      <c r="A824" s="285" t="s">
        <v>1454</v>
      </c>
      <c r="B824" s="32" t="b">
        <f>'1.2.'!$I$50&gt;='1.2.'!$O$50</f>
        <v>1</v>
      </c>
      <c r="C824" s="30">
        <v>1</v>
      </c>
      <c r="D824" s="29" t="s">
        <v>541</v>
      </c>
      <c r="E824" s="29" t="s">
        <v>439</v>
      </c>
      <c r="F824" s="29" t="s">
        <v>454</v>
      </c>
      <c r="G824"/>
    </row>
    <row r="825" spans="1:7" hidden="1" x14ac:dyDescent="0.25">
      <c r="A825" s="285" t="s">
        <v>1455</v>
      </c>
      <c r="B825" s="32" t="b">
        <f>'1.2.'!$I$52&gt;='1.2.'!$O$52</f>
        <v>1</v>
      </c>
      <c r="C825" s="30">
        <v>1</v>
      </c>
      <c r="D825" s="29" t="s">
        <v>541</v>
      </c>
      <c r="E825" s="29" t="s">
        <v>441</v>
      </c>
      <c r="F825" s="29" t="s">
        <v>454</v>
      </c>
      <c r="G825"/>
    </row>
    <row r="826" spans="1:7" hidden="1" x14ac:dyDescent="0.25">
      <c r="A826" s="285" t="s">
        <v>1456</v>
      </c>
      <c r="B826" s="32" t="b">
        <f>'1.2.'!$I$53&gt;='1.2.'!$O$53</f>
        <v>1</v>
      </c>
      <c r="C826" s="30">
        <v>1</v>
      </c>
      <c r="D826" s="29" t="s">
        <v>541</v>
      </c>
      <c r="E826" s="29" t="s">
        <v>444</v>
      </c>
      <c r="F826" s="29" t="s">
        <v>454</v>
      </c>
      <c r="G826"/>
    </row>
    <row r="827" spans="1:7" hidden="1" x14ac:dyDescent="0.25">
      <c r="A827" s="285" t="s">
        <v>1457</v>
      </c>
      <c r="B827" s="32" t="b">
        <f>'1.2.'!$N$8&gt;='1.2.'!$O$8</f>
        <v>1</v>
      </c>
      <c r="C827" s="30">
        <v>1</v>
      </c>
      <c r="D827" s="29" t="s">
        <v>541</v>
      </c>
      <c r="E827" s="29" t="s">
        <v>397</v>
      </c>
      <c r="F827" s="29" t="s">
        <v>287</v>
      </c>
      <c r="G827"/>
    </row>
    <row r="828" spans="1:7" hidden="1" x14ac:dyDescent="0.25">
      <c r="A828" s="285" t="s">
        <v>1458</v>
      </c>
      <c r="B828" s="32" t="b">
        <f>'1.2.'!$N$9&gt;='1.2.'!$O$9</f>
        <v>1</v>
      </c>
      <c r="C828" s="30">
        <v>1</v>
      </c>
      <c r="D828" s="29" t="s">
        <v>541</v>
      </c>
      <c r="E828" s="29" t="s">
        <v>398</v>
      </c>
      <c r="F828" s="29" t="s">
        <v>287</v>
      </c>
      <c r="G828"/>
    </row>
    <row r="829" spans="1:7" hidden="1" x14ac:dyDescent="0.25">
      <c r="A829" s="285" t="s">
        <v>1459</v>
      </c>
      <c r="B829" s="32" t="b">
        <f>'1.2.'!$N$10&gt;='1.2.'!$O$10</f>
        <v>1</v>
      </c>
      <c r="C829" s="30">
        <v>1</v>
      </c>
      <c r="D829" s="29" t="s">
        <v>541</v>
      </c>
      <c r="E829" s="29" t="s">
        <v>399</v>
      </c>
      <c r="F829" s="29" t="s">
        <v>287</v>
      </c>
      <c r="G829"/>
    </row>
    <row r="830" spans="1:7" hidden="1" x14ac:dyDescent="0.25">
      <c r="A830" s="285" t="s">
        <v>1460</v>
      </c>
      <c r="B830" s="32" t="b">
        <f>'1.2.'!$N$11&gt;='1.2.'!$O$11</f>
        <v>1</v>
      </c>
      <c r="C830" s="30">
        <v>1</v>
      </c>
      <c r="D830" s="29" t="s">
        <v>541</v>
      </c>
      <c r="E830" s="29" t="s">
        <v>400</v>
      </c>
      <c r="F830" s="29" t="s">
        <v>287</v>
      </c>
      <c r="G830"/>
    </row>
    <row r="831" spans="1:7" hidden="1" x14ac:dyDescent="0.25">
      <c r="A831" s="285" t="s">
        <v>1461</v>
      </c>
      <c r="B831" s="32" t="b">
        <f>'1.2.'!$N$12&gt;='1.2.'!$O$12</f>
        <v>1</v>
      </c>
      <c r="C831" s="30">
        <v>1</v>
      </c>
      <c r="D831" s="29" t="s">
        <v>541</v>
      </c>
      <c r="E831" s="29" t="s">
        <v>401</v>
      </c>
      <c r="F831" s="29" t="s">
        <v>287</v>
      </c>
      <c r="G831"/>
    </row>
    <row r="832" spans="1:7" hidden="1" x14ac:dyDescent="0.25">
      <c r="A832" s="285" t="s">
        <v>1462</v>
      </c>
      <c r="B832" s="32" t="b">
        <f>'1.2.'!$N$13&gt;='1.2.'!$O$13</f>
        <v>1</v>
      </c>
      <c r="C832" s="30">
        <v>1</v>
      </c>
      <c r="D832" s="29" t="s">
        <v>541</v>
      </c>
      <c r="E832" s="29" t="s">
        <v>402</v>
      </c>
      <c r="F832" s="29" t="s">
        <v>287</v>
      </c>
      <c r="G832"/>
    </row>
    <row r="833" spans="1:7" hidden="1" x14ac:dyDescent="0.25">
      <c r="A833" s="285" t="s">
        <v>1463</v>
      </c>
      <c r="B833" s="32" t="b">
        <f>'1.2.'!$N$14&gt;='1.2.'!$O$14</f>
        <v>1</v>
      </c>
      <c r="C833" s="30">
        <v>1</v>
      </c>
      <c r="D833" s="29" t="s">
        <v>541</v>
      </c>
      <c r="E833" s="29" t="s">
        <v>403</v>
      </c>
      <c r="F833" s="29" t="s">
        <v>287</v>
      </c>
      <c r="G833"/>
    </row>
    <row r="834" spans="1:7" hidden="1" x14ac:dyDescent="0.25">
      <c r="A834" s="285" t="s">
        <v>1464</v>
      </c>
      <c r="B834" s="32" t="b">
        <f>'1.2.'!$N$15&gt;='1.2.'!$O$15</f>
        <v>1</v>
      </c>
      <c r="C834" s="30">
        <v>1</v>
      </c>
      <c r="D834" s="29" t="s">
        <v>541</v>
      </c>
      <c r="E834" s="29" t="s">
        <v>404</v>
      </c>
      <c r="F834" s="29" t="s">
        <v>287</v>
      </c>
      <c r="G834"/>
    </row>
    <row r="835" spans="1:7" hidden="1" x14ac:dyDescent="0.25">
      <c r="A835" s="285" t="s">
        <v>1465</v>
      </c>
      <c r="B835" s="32" t="b">
        <f>'1.2.'!$N$16&gt;='1.2.'!$O$16</f>
        <v>1</v>
      </c>
      <c r="C835" s="30">
        <v>1</v>
      </c>
      <c r="D835" s="29" t="s">
        <v>541</v>
      </c>
      <c r="E835" s="29" t="s">
        <v>405</v>
      </c>
      <c r="F835" s="29" t="s">
        <v>287</v>
      </c>
      <c r="G835"/>
    </row>
    <row r="836" spans="1:7" hidden="1" x14ac:dyDescent="0.25">
      <c r="A836" s="285" t="s">
        <v>1466</v>
      </c>
      <c r="B836" s="32" t="b">
        <f>'1.2.'!$N$17&gt;='1.2.'!$O$17</f>
        <v>1</v>
      </c>
      <c r="C836" s="30">
        <v>1</v>
      </c>
      <c r="D836" s="29" t="s">
        <v>541</v>
      </c>
      <c r="E836" s="29" t="s">
        <v>406</v>
      </c>
      <c r="F836" s="29" t="s">
        <v>287</v>
      </c>
      <c r="G836"/>
    </row>
    <row r="837" spans="1:7" hidden="1" x14ac:dyDescent="0.25">
      <c r="A837" s="285" t="s">
        <v>1467</v>
      </c>
      <c r="B837" s="32" t="b">
        <f>'1.2.'!$N$18&gt;='1.2.'!$O$18</f>
        <v>1</v>
      </c>
      <c r="C837" s="30">
        <v>1</v>
      </c>
      <c r="D837" s="29" t="s">
        <v>541</v>
      </c>
      <c r="E837" s="29" t="s">
        <v>407</v>
      </c>
      <c r="F837" s="29" t="s">
        <v>287</v>
      </c>
      <c r="G837"/>
    </row>
    <row r="838" spans="1:7" hidden="1" x14ac:dyDescent="0.25">
      <c r="A838" s="285" t="s">
        <v>1468</v>
      </c>
      <c r="B838" s="32" t="b">
        <f>'1.2.'!$N$19&gt;='1.2.'!$O$19</f>
        <v>1</v>
      </c>
      <c r="C838" s="30">
        <v>1</v>
      </c>
      <c r="D838" s="29" t="s">
        <v>541</v>
      </c>
      <c r="E838" s="29" t="s">
        <v>408</v>
      </c>
      <c r="F838" s="29" t="s">
        <v>287</v>
      </c>
      <c r="G838"/>
    </row>
    <row r="839" spans="1:7" hidden="1" x14ac:dyDescent="0.25">
      <c r="A839" s="285" t="s">
        <v>1469</v>
      </c>
      <c r="B839" s="32" t="b">
        <f>'1.2.'!$N$20&gt;='1.2.'!$O$20</f>
        <v>1</v>
      </c>
      <c r="C839" s="30">
        <v>1</v>
      </c>
      <c r="D839" s="29" t="s">
        <v>541</v>
      </c>
      <c r="E839" s="29" t="s">
        <v>409</v>
      </c>
      <c r="F839" s="29" t="s">
        <v>287</v>
      </c>
      <c r="G839"/>
    </row>
    <row r="840" spans="1:7" hidden="1" x14ac:dyDescent="0.25">
      <c r="A840" s="285" t="s">
        <v>1470</v>
      </c>
      <c r="B840" s="32" t="b">
        <f>'1.2.'!$N$21&gt;='1.2.'!$O$21</f>
        <v>1</v>
      </c>
      <c r="C840" s="30">
        <v>1</v>
      </c>
      <c r="D840" s="29" t="s">
        <v>541</v>
      </c>
      <c r="E840" s="29" t="s">
        <v>410</v>
      </c>
      <c r="F840" s="29" t="s">
        <v>287</v>
      </c>
      <c r="G840"/>
    </row>
    <row r="841" spans="1:7" hidden="1" x14ac:dyDescent="0.25">
      <c r="A841" s="285" t="s">
        <v>1471</v>
      </c>
      <c r="B841" s="32" t="b">
        <f>'1.2.'!$N$22&gt;='1.2.'!$O$22</f>
        <v>1</v>
      </c>
      <c r="C841" s="30">
        <v>1</v>
      </c>
      <c r="D841" s="29" t="s">
        <v>541</v>
      </c>
      <c r="E841" s="29" t="s">
        <v>411</v>
      </c>
      <c r="F841" s="29" t="s">
        <v>287</v>
      </c>
      <c r="G841"/>
    </row>
    <row r="842" spans="1:7" hidden="1" x14ac:dyDescent="0.25">
      <c r="A842" s="285" t="s">
        <v>1472</v>
      </c>
      <c r="B842" s="32" t="b">
        <f>'1.2.'!$N$23&gt;='1.2.'!$O$23</f>
        <v>1</v>
      </c>
      <c r="C842" s="30">
        <v>1</v>
      </c>
      <c r="D842" s="29" t="s">
        <v>541</v>
      </c>
      <c r="E842" s="29" t="s">
        <v>412</v>
      </c>
      <c r="F842" s="29" t="s">
        <v>287</v>
      </c>
      <c r="G842"/>
    </row>
    <row r="843" spans="1:7" hidden="1" x14ac:dyDescent="0.25">
      <c r="A843" s="285" t="s">
        <v>1473</v>
      </c>
      <c r="B843" s="32" t="b">
        <f>'1.2.'!$N$24&gt;='1.2.'!$O$24</f>
        <v>1</v>
      </c>
      <c r="C843" s="30">
        <v>1</v>
      </c>
      <c r="D843" s="29" t="s">
        <v>541</v>
      </c>
      <c r="E843" s="29" t="s">
        <v>413</v>
      </c>
      <c r="F843" s="29" t="s">
        <v>287</v>
      </c>
      <c r="G843"/>
    </row>
    <row r="844" spans="1:7" hidden="1" x14ac:dyDescent="0.25">
      <c r="A844" s="285" t="s">
        <v>1474</v>
      </c>
      <c r="B844" s="32" t="b">
        <f>'1.2.'!$N$25&gt;='1.2.'!$O$25</f>
        <v>1</v>
      </c>
      <c r="C844" s="30">
        <v>1</v>
      </c>
      <c r="D844" s="29" t="s">
        <v>541</v>
      </c>
      <c r="E844" s="29" t="s">
        <v>414</v>
      </c>
      <c r="F844" s="29" t="s">
        <v>287</v>
      </c>
      <c r="G844"/>
    </row>
    <row r="845" spans="1:7" hidden="1" x14ac:dyDescent="0.25">
      <c r="A845" s="285" t="s">
        <v>1475</v>
      </c>
      <c r="B845" s="32" t="b">
        <f>'1.2.'!$N$26&gt;='1.2.'!$O$26</f>
        <v>1</v>
      </c>
      <c r="C845" s="30">
        <v>1</v>
      </c>
      <c r="D845" s="29" t="s">
        <v>541</v>
      </c>
      <c r="E845" s="29" t="s">
        <v>415</v>
      </c>
      <c r="F845" s="29" t="s">
        <v>287</v>
      </c>
      <c r="G845"/>
    </row>
    <row r="846" spans="1:7" hidden="1" x14ac:dyDescent="0.25">
      <c r="A846" s="285" t="s">
        <v>1476</v>
      </c>
      <c r="B846" s="32" t="b">
        <f>'1.2.'!$N$27&gt;='1.2.'!$O$27</f>
        <v>1</v>
      </c>
      <c r="C846" s="30">
        <v>1</v>
      </c>
      <c r="D846" s="29" t="s">
        <v>541</v>
      </c>
      <c r="E846" s="29" t="s">
        <v>416</v>
      </c>
      <c r="F846" s="29" t="s">
        <v>287</v>
      </c>
      <c r="G846"/>
    </row>
    <row r="847" spans="1:7" hidden="1" x14ac:dyDescent="0.25">
      <c r="A847" s="285" t="s">
        <v>1477</v>
      </c>
      <c r="B847" s="32" t="b">
        <f>'1.2.'!$N$28&gt;='1.2.'!$O$28</f>
        <v>1</v>
      </c>
      <c r="C847" s="30">
        <v>1</v>
      </c>
      <c r="D847" s="29" t="s">
        <v>541</v>
      </c>
      <c r="E847" s="29" t="s">
        <v>417</v>
      </c>
      <c r="F847" s="29" t="s">
        <v>287</v>
      </c>
      <c r="G847"/>
    </row>
    <row r="848" spans="1:7" hidden="1" x14ac:dyDescent="0.25">
      <c r="A848" s="285" t="s">
        <v>1478</v>
      </c>
      <c r="B848" s="32" t="b">
        <f>'1.2.'!$N$29&gt;='1.2.'!$O$29</f>
        <v>1</v>
      </c>
      <c r="C848" s="30">
        <v>1</v>
      </c>
      <c r="D848" s="29" t="s">
        <v>541</v>
      </c>
      <c r="E848" s="29" t="s">
        <v>418</v>
      </c>
      <c r="F848" s="29" t="s">
        <v>287</v>
      </c>
      <c r="G848"/>
    </row>
    <row r="849" spans="1:7" hidden="1" x14ac:dyDescent="0.25">
      <c r="A849" s="285" t="s">
        <v>1479</v>
      </c>
      <c r="B849" s="32" t="b">
        <f>'1.2.'!$N$30&gt;='1.2.'!$O$30</f>
        <v>1</v>
      </c>
      <c r="C849" s="30">
        <v>1</v>
      </c>
      <c r="D849" s="29" t="s">
        <v>541</v>
      </c>
      <c r="E849" s="29" t="s">
        <v>419</v>
      </c>
      <c r="F849" s="29" t="s">
        <v>287</v>
      </c>
      <c r="G849"/>
    </row>
    <row r="850" spans="1:7" hidden="1" x14ac:dyDescent="0.25">
      <c r="A850" s="285" t="s">
        <v>1480</v>
      </c>
      <c r="B850" s="32" t="b">
        <f>'1.2.'!$N$31&gt;='1.2.'!$O$31</f>
        <v>1</v>
      </c>
      <c r="C850" s="30">
        <v>1</v>
      </c>
      <c r="D850" s="29" t="s">
        <v>541</v>
      </c>
      <c r="E850" s="29" t="s">
        <v>420</v>
      </c>
      <c r="F850" s="29" t="s">
        <v>287</v>
      </c>
      <c r="G850"/>
    </row>
    <row r="851" spans="1:7" hidden="1" x14ac:dyDescent="0.25">
      <c r="A851" s="285" t="s">
        <v>1481</v>
      </c>
      <c r="B851" s="32" t="b">
        <f>'1.2.'!$N$32&gt;='1.2.'!$O$32</f>
        <v>1</v>
      </c>
      <c r="C851" s="30">
        <v>1</v>
      </c>
      <c r="D851" s="29" t="s">
        <v>541</v>
      </c>
      <c r="E851" s="29" t="s">
        <v>421</v>
      </c>
      <c r="F851" s="29" t="s">
        <v>287</v>
      </c>
      <c r="G851"/>
    </row>
    <row r="852" spans="1:7" hidden="1" x14ac:dyDescent="0.25">
      <c r="A852" s="285" t="s">
        <v>1482</v>
      </c>
      <c r="B852" s="32" t="b">
        <f>'1.2.'!$N$34&gt;='1.2.'!$O$34</f>
        <v>1</v>
      </c>
      <c r="C852" s="30">
        <v>1</v>
      </c>
      <c r="D852" s="29" t="s">
        <v>541</v>
      </c>
      <c r="E852" s="29" t="s">
        <v>423</v>
      </c>
      <c r="F852" s="29" t="s">
        <v>287</v>
      </c>
      <c r="G852"/>
    </row>
    <row r="853" spans="1:7" hidden="1" x14ac:dyDescent="0.25">
      <c r="A853" s="285" t="s">
        <v>1483</v>
      </c>
      <c r="B853" s="32" t="b">
        <f>'1.2.'!$N$35&gt;='1.2.'!$O$35</f>
        <v>1</v>
      </c>
      <c r="C853" s="30">
        <v>1</v>
      </c>
      <c r="D853" s="29" t="s">
        <v>541</v>
      </c>
      <c r="E853" s="29" t="s">
        <v>424</v>
      </c>
      <c r="F853" s="29" t="s">
        <v>287</v>
      </c>
      <c r="G853"/>
    </row>
    <row r="854" spans="1:7" hidden="1" x14ac:dyDescent="0.25">
      <c r="A854" s="285" t="s">
        <v>1484</v>
      </c>
      <c r="B854" s="32" t="b">
        <f>'1.2.'!$N$36&gt;='1.2.'!$O$36</f>
        <v>1</v>
      </c>
      <c r="C854" s="30">
        <v>1</v>
      </c>
      <c r="D854" s="29" t="s">
        <v>541</v>
      </c>
      <c r="E854" s="29" t="s">
        <v>425</v>
      </c>
      <c r="F854" s="29" t="s">
        <v>287</v>
      </c>
      <c r="G854"/>
    </row>
    <row r="855" spans="1:7" hidden="1" x14ac:dyDescent="0.25">
      <c r="A855" s="285" t="s">
        <v>1485</v>
      </c>
      <c r="B855" s="32" t="b">
        <f>'1.2.'!$N$37&gt;='1.2.'!$O$37</f>
        <v>1</v>
      </c>
      <c r="C855" s="30">
        <v>1</v>
      </c>
      <c r="D855" s="29" t="s">
        <v>541</v>
      </c>
      <c r="E855" s="29" t="s">
        <v>426</v>
      </c>
      <c r="F855" s="29" t="s">
        <v>287</v>
      </c>
      <c r="G855"/>
    </row>
    <row r="856" spans="1:7" hidden="1" x14ac:dyDescent="0.25">
      <c r="A856" s="285" t="s">
        <v>1486</v>
      </c>
      <c r="B856" s="32" t="b">
        <f>'1.2.'!$N$38&gt;='1.2.'!$O$38</f>
        <v>1</v>
      </c>
      <c r="C856" s="30">
        <v>1</v>
      </c>
      <c r="D856" s="29" t="s">
        <v>541</v>
      </c>
      <c r="E856" s="29" t="s">
        <v>427</v>
      </c>
      <c r="F856" s="29" t="s">
        <v>287</v>
      </c>
      <c r="G856"/>
    </row>
    <row r="857" spans="1:7" hidden="1" x14ac:dyDescent="0.25">
      <c r="A857" s="285" t="s">
        <v>1487</v>
      </c>
      <c r="B857" s="32" t="b">
        <f>'1.2.'!$N$39&gt;='1.2.'!$O$39</f>
        <v>1</v>
      </c>
      <c r="C857" s="30">
        <v>1</v>
      </c>
      <c r="D857" s="29" t="s">
        <v>541</v>
      </c>
      <c r="E857" s="29" t="s">
        <v>428</v>
      </c>
      <c r="F857" s="29" t="s">
        <v>287</v>
      </c>
      <c r="G857"/>
    </row>
    <row r="858" spans="1:7" hidden="1" x14ac:dyDescent="0.25">
      <c r="A858" s="285" t="s">
        <v>1488</v>
      </c>
      <c r="B858" s="32" t="b">
        <f>'1.2.'!$N$40&gt;='1.2.'!$O$40</f>
        <v>1</v>
      </c>
      <c r="C858" s="30">
        <v>1</v>
      </c>
      <c r="D858" s="29" t="s">
        <v>541</v>
      </c>
      <c r="E858" s="29" t="s">
        <v>429</v>
      </c>
      <c r="F858" s="29" t="s">
        <v>287</v>
      </c>
      <c r="G858"/>
    </row>
    <row r="859" spans="1:7" hidden="1" x14ac:dyDescent="0.25">
      <c r="A859" s="285" t="s">
        <v>1489</v>
      </c>
      <c r="B859" s="32" t="b">
        <f>'1.2.'!$N$41&gt;='1.2.'!$O$41</f>
        <v>1</v>
      </c>
      <c r="C859" s="30">
        <v>1</v>
      </c>
      <c r="D859" s="29" t="s">
        <v>541</v>
      </c>
      <c r="E859" s="29" t="s">
        <v>430</v>
      </c>
      <c r="F859" s="29" t="s">
        <v>287</v>
      </c>
      <c r="G859"/>
    </row>
    <row r="860" spans="1:7" hidden="1" x14ac:dyDescent="0.25">
      <c r="A860" s="285" t="s">
        <v>1490</v>
      </c>
      <c r="B860" s="32" t="b">
        <f>'1.2.'!$N$42&gt;='1.2.'!$O$42</f>
        <v>1</v>
      </c>
      <c r="C860" s="30">
        <v>1</v>
      </c>
      <c r="D860" s="29" t="s">
        <v>541</v>
      </c>
      <c r="E860" s="29" t="s">
        <v>431</v>
      </c>
      <c r="F860" s="29" t="s">
        <v>287</v>
      </c>
      <c r="G860"/>
    </row>
    <row r="861" spans="1:7" hidden="1" x14ac:dyDescent="0.25">
      <c r="A861" s="285" t="s">
        <v>1491</v>
      </c>
      <c r="B861" s="32" t="b">
        <f>'1.2.'!$N$43&gt;='1.2.'!$O$43</f>
        <v>1</v>
      </c>
      <c r="C861" s="30">
        <v>1</v>
      </c>
      <c r="D861" s="29" t="s">
        <v>541</v>
      </c>
      <c r="E861" s="29" t="s">
        <v>432</v>
      </c>
      <c r="F861" s="29" t="s">
        <v>287</v>
      </c>
      <c r="G861"/>
    </row>
    <row r="862" spans="1:7" hidden="1" x14ac:dyDescent="0.25">
      <c r="A862" s="285" t="s">
        <v>1492</v>
      </c>
      <c r="B862" s="32" t="b">
        <f>'1.2.'!$N$44&gt;='1.2.'!$O$44</f>
        <v>1</v>
      </c>
      <c r="C862" s="30">
        <v>1</v>
      </c>
      <c r="D862" s="29" t="s">
        <v>541</v>
      </c>
      <c r="E862" s="29" t="s">
        <v>433</v>
      </c>
      <c r="F862" s="29" t="s">
        <v>287</v>
      </c>
      <c r="G862"/>
    </row>
    <row r="863" spans="1:7" hidden="1" x14ac:dyDescent="0.25">
      <c r="A863" s="285" t="s">
        <v>1493</v>
      </c>
      <c r="B863" s="32" t="b">
        <f>'1.2.'!$N$45&gt;='1.2.'!$O$45</f>
        <v>1</v>
      </c>
      <c r="C863" s="30">
        <v>1</v>
      </c>
      <c r="D863" s="29" t="s">
        <v>541</v>
      </c>
      <c r="E863" s="29" t="s">
        <v>434</v>
      </c>
      <c r="F863" s="29" t="s">
        <v>287</v>
      </c>
      <c r="G863"/>
    </row>
    <row r="864" spans="1:7" hidden="1" x14ac:dyDescent="0.25">
      <c r="A864" s="285" t="s">
        <v>1494</v>
      </c>
      <c r="B864" s="32" t="b">
        <f>'1.2.'!$N$46&gt;='1.2.'!$O$46</f>
        <v>1</v>
      </c>
      <c r="C864" s="30">
        <v>1</v>
      </c>
      <c r="D864" s="29" t="s">
        <v>541</v>
      </c>
      <c r="E864" s="29" t="s">
        <v>435</v>
      </c>
      <c r="F864" s="29" t="s">
        <v>287</v>
      </c>
      <c r="G864"/>
    </row>
    <row r="865" spans="1:7" hidden="1" x14ac:dyDescent="0.25">
      <c r="A865" s="285" t="s">
        <v>1495</v>
      </c>
      <c r="B865" s="32" t="b">
        <f>'1.2.'!$N$48&gt;='1.2.'!$O$48</f>
        <v>1</v>
      </c>
      <c r="C865" s="30">
        <v>1</v>
      </c>
      <c r="D865" s="29" t="s">
        <v>541</v>
      </c>
      <c r="E865" s="29" t="s">
        <v>437</v>
      </c>
      <c r="F865" s="29" t="s">
        <v>287</v>
      </c>
      <c r="G865"/>
    </row>
    <row r="866" spans="1:7" hidden="1" x14ac:dyDescent="0.25">
      <c r="A866" s="285" t="s">
        <v>1496</v>
      </c>
      <c r="B866" s="32" t="b">
        <f>'1.2.'!$N$50&gt;='1.2.'!$O$50</f>
        <v>1</v>
      </c>
      <c r="C866" s="30">
        <v>1</v>
      </c>
      <c r="D866" s="29" t="s">
        <v>541</v>
      </c>
      <c r="E866" s="29" t="s">
        <v>439</v>
      </c>
      <c r="F866" s="29" t="s">
        <v>287</v>
      </c>
      <c r="G866"/>
    </row>
    <row r="867" spans="1:7" s="79" customFormat="1" hidden="1" x14ac:dyDescent="0.25">
      <c r="A867" s="285" t="s">
        <v>1497</v>
      </c>
      <c r="B867" s="76" t="b">
        <f>'1.2.'!$N$51&gt;='1.2.'!$O$51</f>
        <v>1</v>
      </c>
      <c r="C867" s="77">
        <v>1</v>
      </c>
      <c r="D867" s="78" t="s">
        <v>541</v>
      </c>
      <c r="E867" s="78" t="s">
        <v>440</v>
      </c>
      <c r="F867" s="29" t="s">
        <v>287</v>
      </c>
    </row>
    <row r="868" spans="1:7" hidden="1" x14ac:dyDescent="0.25">
      <c r="A868" s="285" t="s">
        <v>1498</v>
      </c>
      <c r="B868" s="32" t="b">
        <f>'1.2.'!$N$52&gt;='1.2.'!$O$52</f>
        <v>1</v>
      </c>
      <c r="C868" s="30">
        <v>1</v>
      </c>
      <c r="D868" s="29" t="s">
        <v>541</v>
      </c>
      <c r="E868" s="29" t="s">
        <v>441</v>
      </c>
      <c r="F868" s="29" t="s">
        <v>287</v>
      </c>
      <c r="G868"/>
    </row>
    <row r="869" spans="1:7" hidden="1" x14ac:dyDescent="0.25">
      <c r="A869" s="285" t="s">
        <v>1499</v>
      </c>
      <c r="B869" s="32" t="b">
        <f>'1.2.'!$N$53&gt;='1.2.'!$O$53</f>
        <v>1</v>
      </c>
      <c r="C869" s="30">
        <v>1</v>
      </c>
      <c r="D869" s="29" t="s">
        <v>541</v>
      </c>
      <c r="E869" s="29" t="s">
        <v>444</v>
      </c>
      <c r="F869" s="29" t="s">
        <v>287</v>
      </c>
      <c r="G869"/>
    </row>
    <row r="870" spans="1:7" hidden="1" x14ac:dyDescent="0.25">
      <c r="A870" s="285" t="s">
        <v>1500</v>
      </c>
      <c r="B870" s="32" t="b">
        <f>'1.2.'!$H$8-'1.2.'!$I$8&gt;='1.2.'!$N$8-'1.2.'!$O$8</f>
        <v>1</v>
      </c>
      <c r="C870" s="30">
        <v>1</v>
      </c>
      <c r="D870" s="29" t="s">
        <v>541</v>
      </c>
      <c r="E870" s="29" t="s">
        <v>397</v>
      </c>
      <c r="F870" s="29" t="s">
        <v>453</v>
      </c>
      <c r="G870"/>
    </row>
    <row r="871" spans="1:7" hidden="1" x14ac:dyDescent="0.25">
      <c r="A871" s="285" t="s">
        <v>1501</v>
      </c>
      <c r="B871" s="32" t="b">
        <f>'1.2.'!$H$9-'1.2.'!$I$9&gt;='1.2.'!$N$9-'1.2.'!$O$9</f>
        <v>1</v>
      </c>
      <c r="C871" s="30">
        <v>1</v>
      </c>
      <c r="D871" s="29" t="s">
        <v>541</v>
      </c>
      <c r="E871" s="29" t="s">
        <v>398</v>
      </c>
      <c r="F871" s="29" t="s">
        <v>453</v>
      </c>
      <c r="G871"/>
    </row>
    <row r="872" spans="1:7" hidden="1" x14ac:dyDescent="0.25">
      <c r="A872" s="285" t="s">
        <v>1502</v>
      </c>
      <c r="B872" s="32" t="b">
        <f>'1.2.'!$H$10-'1.2.'!$I$10&gt;='1.2.'!$N$10-'1.2.'!$O$10</f>
        <v>1</v>
      </c>
      <c r="C872" s="30">
        <v>1</v>
      </c>
      <c r="D872" s="29" t="s">
        <v>541</v>
      </c>
      <c r="E872" s="29" t="s">
        <v>399</v>
      </c>
      <c r="F872" s="29" t="s">
        <v>453</v>
      </c>
      <c r="G872"/>
    </row>
    <row r="873" spans="1:7" hidden="1" x14ac:dyDescent="0.25">
      <c r="A873" s="285" t="s">
        <v>1503</v>
      </c>
      <c r="B873" s="32" t="b">
        <f>'1.2.'!$H$11-'1.2.'!$I$11&gt;='1.2.'!$N$11-'1.2.'!$O$11</f>
        <v>1</v>
      </c>
      <c r="C873" s="30">
        <v>1</v>
      </c>
      <c r="D873" s="29" t="s">
        <v>541</v>
      </c>
      <c r="E873" s="29" t="s">
        <v>400</v>
      </c>
      <c r="F873" s="29" t="s">
        <v>453</v>
      </c>
      <c r="G873"/>
    </row>
    <row r="874" spans="1:7" hidden="1" x14ac:dyDescent="0.25">
      <c r="A874" s="285" t="s">
        <v>1504</v>
      </c>
      <c r="B874" s="32" t="b">
        <f>'1.2.'!$H$12-'1.2.'!$I$12&gt;='1.2.'!$N$12-'1.2.'!$O$12</f>
        <v>1</v>
      </c>
      <c r="C874" s="30">
        <v>1</v>
      </c>
      <c r="D874" s="29" t="s">
        <v>541</v>
      </c>
      <c r="E874" s="29" t="s">
        <v>401</v>
      </c>
      <c r="F874" s="29" t="s">
        <v>453</v>
      </c>
      <c r="G874"/>
    </row>
    <row r="875" spans="1:7" hidden="1" x14ac:dyDescent="0.25">
      <c r="A875" s="285" t="s">
        <v>1505</v>
      </c>
      <c r="B875" s="32" t="b">
        <f>'1.2.'!$H$13-'1.2.'!$I$13&gt;='1.2.'!$N$13-'1.2.'!$O$13</f>
        <v>1</v>
      </c>
      <c r="C875" s="30">
        <v>1</v>
      </c>
      <c r="D875" s="29" t="s">
        <v>541</v>
      </c>
      <c r="E875" s="29" t="s">
        <v>402</v>
      </c>
      <c r="F875" s="29" t="s">
        <v>453</v>
      </c>
      <c r="G875"/>
    </row>
    <row r="876" spans="1:7" hidden="1" x14ac:dyDescent="0.25">
      <c r="A876" s="285" t="s">
        <v>1506</v>
      </c>
      <c r="B876" s="32" t="b">
        <f>'1.2.'!$H$14-'1.2.'!$I$14&gt;='1.2.'!$N$14-'1.2.'!$O$14</f>
        <v>1</v>
      </c>
      <c r="C876" s="30">
        <v>1</v>
      </c>
      <c r="D876" s="29" t="s">
        <v>541</v>
      </c>
      <c r="E876" s="29" t="s">
        <v>403</v>
      </c>
      <c r="F876" s="29" t="s">
        <v>453</v>
      </c>
      <c r="G876"/>
    </row>
    <row r="877" spans="1:7" hidden="1" x14ac:dyDescent="0.25">
      <c r="A877" s="285" t="s">
        <v>1507</v>
      </c>
      <c r="B877" s="32" t="b">
        <f>'1.2.'!$H$15-'1.2.'!$I$15&gt;='1.2.'!$N$15-'1.2.'!$O$15</f>
        <v>1</v>
      </c>
      <c r="C877" s="30">
        <v>1</v>
      </c>
      <c r="D877" s="29" t="s">
        <v>541</v>
      </c>
      <c r="E877" s="29" t="s">
        <v>404</v>
      </c>
      <c r="F877" s="29" t="s">
        <v>453</v>
      </c>
      <c r="G877"/>
    </row>
    <row r="878" spans="1:7" hidden="1" x14ac:dyDescent="0.25">
      <c r="A878" s="285" t="s">
        <v>1508</v>
      </c>
      <c r="B878" s="32" t="b">
        <f>'1.2.'!$H$16-'1.2.'!$I$16&gt;='1.2.'!$N$16-'1.2.'!$O$16</f>
        <v>1</v>
      </c>
      <c r="C878" s="30">
        <v>1</v>
      </c>
      <c r="D878" s="29" t="s">
        <v>541</v>
      </c>
      <c r="E878" s="29" t="s">
        <v>405</v>
      </c>
      <c r="F878" s="29" t="s">
        <v>453</v>
      </c>
      <c r="G878"/>
    </row>
    <row r="879" spans="1:7" hidden="1" x14ac:dyDescent="0.25">
      <c r="A879" s="285" t="s">
        <v>1509</v>
      </c>
      <c r="B879" s="32" t="b">
        <f>'1.2.'!$H$17-'1.2.'!$I$17&gt;='1.2.'!$N$17-'1.2.'!$O$17</f>
        <v>1</v>
      </c>
      <c r="C879" s="30">
        <v>1</v>
      </c>
      <c r="D879" s="29" t="s">
        <v>541</v>
      </c>
      <c r="E879" s="29" t="s">
        <v>406</v>
      </c>
      <c r="F879" s="29" t="s">
        <v>453</v>
      </c>
      <c r="G879"/>
    </row>
    <row r="880" spans="1:7" hidden="1" x14ac:dyDescent="0.25">
      <c r="A880" s="285" t="s">
        <v>1510</v>
      </c>
      <c r="B880" s="32" t="b">
        <f>'1.2.'!$H$18-'1.2.'!$I$18&gt;='1.2.'!$N$18-'1.2.'!$O$18</f>
        <v>1</v>
      </c>
      <c r="C880" s="30">
        <v>1</v>
      </c>
      <c r="D880" s="29" t="s">
        <v>541</v>
      </c>
      <c r="E880" s="29" t="s">
        <v>407</v>
      </c>
      <c r="F880" s="29" t="s">
        <v>453</v>
      </c>
      <c r="G880"/>
    </row>
    <row r="881" spans="1:7" hidden="1" x14ac:dyDescent="0.25">
      <c r="A881" s="285" t="s">
        <v>1511</v>
      </c>
      <c r="B881" s="32" t="b">
        <f>'1.2.'!$H$19-'1.2.'!$I$19&gt;='1.2.'!$N$19-'1.2.'!$O$19</f>
        <v>1</v>
      </c>
      <c r="C881" s="30">
        <v>1</v>
      </c>
      <c r="D881" s="29" t="s">
        <v>541</v>
      </c>
      <c r="E881" s="29" t="s">
        <v>408</v>
      </c>
      <c r="F881" s="29" t="s">
        <v>453</v>
      </c>
      <c r="G881"/>
    </row>
    <row r="882" spans="1:7" hidden="1" x14ac:dyDescent="0.25">
      <c r="A882" s="285" t="s">
        <v>1512</v>
      </c>
      <c r="B882" s="32" t="b">
        <f>'1.2.'!$H$20-'1.2.'!$I$20&gt;='1.2.'!$N$20-'1.2.'!$O$20</f>
        <v>1</v>
      </c>
      <c r="C882" s="30">
        <v>1</v>
      </c>
      <c r="D882" s="29" t="s">
        <v>541</v>
      </c>
      <c r="E882" s="29" t="s">
        <v>409</v>
      </c>
      <c r="F882" s="29" t="s">
        <v>453</v>
      </c>
      <c r="G882"/>
    </row>
    <row r="883" spans="1:7" hidden="1" x14ac:dyDescent="0.25">
      <c r="A883" s="285" t="s">
        <v>1513</v>
      </c>
      <c r="B883" s="32" t="b">
        <f>'1.2.'!$H$21-'1.2.'!$I$21&gt;='1.2.'!$N$21-'1.2.'!$O$21</f>
        <v>1</v>
      </c>
      <c r="C883" s="30">
        <v>1</v>
      </c>
      <c r="D883" s="29" t="s">
        <v>541</v>
      </c>
      <c r="E883" s="29" t="s">
        <v>410</v>
      </c>
      <c r="F883" s="29" t="s">
        <v>453</v>
      </c>
      <c r="G883"/>
    </row>
    <row r="884" spans="1:7" hidden="1" x14ac:dyDescent="0.25">
      <c r="A884" s="285" t="s">
        <v>1514</v>
      </c>
      <c r="B884" s="32" t="b">
        <f>'1.2.'!$H$22-'1.2.'!$I$22&gt;='1.2.'!$N$22-'1.2.'!$O$22</f>
        <v>1</v>
      </c>
      <c r="C884" s="30">
        <v>1</v>
      </c>
      <c r="D884" s="29" t="s">
        <v>541</v>
      </c>
      <c r="E884" s="29" t="s">
        <v>411</v>
      </c>
      <c r="F884" s="29" t="s">
        <v>453</v>
      </c>
      <c r="G884"/>
    </row>
    <row r="885" spans="1:7" hidden="1" x14ac:dyDescent="0.25">
      <c r="A885" s="285" t="s">
        <v>1515</v>
      </c>
      <c r="B885" s="32" t="b">
        <f>'1.2.'!$H$23-'1.2.'!$I$23&gt;='1.2.'!$N$23-'1.2.'!$O$23</f>
        <v>1</v>
      </c>
      <c r="C885" s="30">
        <v>1</v>
      </c>
      <c r="D885" s="29" t="s">
        <v>541</v>
      </c>
      <c r="E885" s="29" t="s">
        <v>412</v>
      </c>
      <c r="F885" s="29" t="s">
        <v>453</v>
      </c>
      <c r="G885"/>
    </row>
    <row r="886" spans="1:7" hidden="1" x14ac:dyDescent="0.25">
      <c r="A886" s="285" t="s">
        <v>1516</v>
      </c>
      <c r="B886" s="32" t="b">
        <f>'1.2.'!$H$24-'1.2.'!$I$24&gt;='1.2.'!$N$24-'1.2.'!$O$24</f>
        <v>1</v>
      </c>
      <c r="C886" s="30">
        <v>1</v>
      </c>
      <c r="D886" s="29" t="s">
        <v>541</v>
      </c>
      <c r="E886" s="29" t="s">
        <v>413</v>
      </c>
      <c r="F886" s="29" t="s">
        <v>453</v>
      </c>
      <c r="G886"/>
    </row>
    <row r="887" spans="1:7" hidden="1" x14ac:dyDescent="0.25">
      <c r="A887" s="285" t="s">
        <v>1517</v>
      </c>
      <c r="B887" s="32" t="b">
        <f>'1.2.'!$H$25-'1.2.'!$I$25&gt;='1.2.'!$N$25-'1.2.'!$O$25</f>
        <v>1</v>
      </c>
      <c r="C887" s="30">
        <v>1</v>
      </c>
      <c r="D887" s="29" t="s">
        <v>541</v>
      </c>
      <c r="E887" s="29" t="s">
        <v>414</v>
      </c>
      <c r="F887" s="29" t="s">
        <v>453</v>
      </c>
      <c r="G887"/>
    </row>
    <row r="888" spans="1:7" hidden="1" x14ac:dyDescent="0.25">
      <c r="A888" s="285" t="s">
        <v>1518</v>
      </c>
      <c r="B888" s="32" t="b">
        <f>'1.2.'!$H$26-'1.2.'!$I$26='1.2.'!$N$26-'1.2.'!$O$26</f>
        <v>1</v>
      </c>
      <c r="C888" s="30">
        <v>1</v>
      </c>
      <c r="D888" s="29" t="s">
        <v>541</v>
      </c>
      <c r="E888" s="29" t="s">
        <v>415</v>
      </c>
      <c r="F888" s="29" t="s">
        <v>456</v>
      </c>
      <c r="G888"/>
    </row>
    <row r="889" spans="1:7" hidden="1" x14ac:dyDescent="0.25">
      <c r="A889" s="285" t="s">
        <v>1519</v>
      </c>
      <c r="B889" s="32" t="b">
        <f>'1.2.'!$H$27-'1.2.'!$I$27&gt;='1.2.'!$N$27-'1.2.'!$O$27</f>
        <v>1</v>
      </c>
      <c r="C889" s="30">
        <v>1</v>
      </c>
      <c r="D889" s="29" t="s">
        <v>541</v>
      </c>
      <c r="E889" s="29" t="s">
        <v>416</v>
      </c>
      <c r="F889" s="29" t="s">
        <v>453</v>
      </c>
      <c r="G889"/>
    </row>
    <row r="890" spans="1:7" hidden="1" x14ac:dyDescent="0.25">
      <c r="A890" s="285" t="s">
        <v>1520</v>
      </c>
      <c r="B890" s="32" t="b">
        <f>'1.2.'!$H$28-'1.2.'!$I$28='1.2.'!$N$28-'1.2.'!$O$28</f>
        <v>1</v>
      </c>
      <c r="C890" s="30">
        <v>1</v>
      </c>
      <c r="D890" s="29" t="s">
        <v>541</v>
      </c>
      <c r="E890" s="29" t="s">
        <v>417</v>
      </c>
      <c r="F890" s="29" t="s">
        <v>456</v>
      </c>
      <c r="G890"/>
    </row>
    <row r="891" spans="1:7" hidden="1" x14ac:dyDescent="0.25">
      <c r="A891" s="285" t="s">
        <v>1521</v>
      </c>
      <c r="B891" s="32" t="b">
        <f>'1.2.'!$H$29-'1.2.'!$I$29='1.2.'!$N$29-'1.2.'!$O$29</f>
        <v>1</v>
      </c>
      <c r="C891" s="30">
        <v>1</v>
      </c>
      <c r="D891" s="29" t="s">
        <v>541</v>
      </c>
      <c r="E891" s="29" t="s">
        <v>418</v>
      </c>
      <c r="F891" s="29" t="s">
        <v>456</v>
      </c>
      <c r="G891"/>
    </row>
    <row r="892" spans="1:7" hidden="1" x14ac:dyDescent="0.25">
      <c r="A892" s="285" t="s">
        <v>1522</v>
      </c>
      <c r="B892" s="32" t="b">
        <f>'1.2.'!$H$30-'1.2.'!$I$30&gt;='1.2.'!$N$30-'1.2.'!$O$30</f>
        <v>1</v>
      </c>
      <c r="C892" s="30">
        <v>1</v>
      </c>
      <c r="D892" s="29" t="s">
        <v>541</v>
      </c>
      <c r="E892" s="29" t="s">
        <v>419</v>
      </c>
      <c r="F892" s="29" t="s">
        <v>453</v>
      </c>
      <c r="G892"/>
    </row>
    <row r="893" spans="1:7" hidden="1" x14ac:dyDescent="0.25">
      <c r="A893" s="285" t="s">
        <v>1523</v>
      </c>
      <c r="B893" s="32" t="b">
        <f>'1.2.'!$H$31-'1.2.'!$I$31&gt;='1.2.'!$N$31-'1.2.'!$O$31</f>
        <v>1</v>
      </c>
      <c r="C893" s="30">
        <v>1</v>
      </c>
      <c r="D893" s="29" t="s">
        <v>541</v>
      </c>
      <c r="E893" s="29" t="s">
        <v>420</v>
      </c>
      <c r="F893" s="29" t="s">
        <v>453</v>
      </c>
      <c r="G893"/>
    </row>
    <row r="894" spans="1:7" hidden="1" x14ac:dyDescent="0.25">
      <c r="A894" s="285" t="s">
        <v>1524</v>
      </c>
      <c r="B894" s="32" t="b">
        <f>'1.2.'!$H$32-'1.2.'!$I$32='1.2.'!$N$32-'1.2.'!$O$32</f>
        <v>1</v>
      </c>
      <c r="C894" s="30">
        <v>1</v>
      </c>
      <c r="D894" s="29" t="s">
        <v>541</v>
      </c>
      <c r="E894" s="29" t="s">
        <v>421</v>
      </c>
      <c r="F894" s="29" t="s">
        <v>456</v>
      </c>
      <c r="G894"/>
    </row>
    <row r="895" spans="1:7" hidden="1" x14ac:dyDescent="0.25">
      <c r="A895" s="285" t="s">
        <v>1525</v>
      </c>
      <c r="B895" s="32" t="b">
        <f>'1.2.'!$H$34-'1.2.'!$I$34&gt;='1.2.'!$N$34-'1.2.'!$O$34</f>
        <v>1</v>
      </c>
      <c r="C895" s="30">
        <v>1</v>
      </c>
      <c r="D895" s="29" t="s">
        <v>541</v>
      </c>
      <c r="E895" s="29" t="s">
        <v>423</v>
      </c>
      <c r="F895" s="29" t="s">
        <v>453</v>
      </c>
      <c r="G895"/>
    </row>
    <row r="896" spans="1:7" hidden="1" x14ac:dyDescent="0.25">
      <c r="A896" s="285" t="s">
        <v>1526</v>
      </c>
      <c r="B896" s="32" t="b">
        <f>'1.2.'!$H$35-'1.2.'!$I$35&gt;='1.2.'!$N$35-'1.2.'!$O$35</f>
        <v>1</v>
      </c>
      <c r="C896" s="30">
        <v>1</v>
      </c>
      <c r="D896" s="29" t="s">
        <v>541</v>
      </c>
      <c r="E896" s="29" t="s">
        <v>424</v>
      </c>
      <c r="F896" s="29" t="s">
        <v>453</v>
      </c>
      <c r="G896"/>
    </row>
    <row r="897" spans="1:7" hidden="1" x14ac:dyDescent="0.25">
      <c r="A897" s="285" t="s">
        <v>1527</v>
      </c>
      <c r="B897" s="32" t="b">
        <f>'1.2.'!$H$36-'1.2.'!$I$36='1.2.'!$N$36-'1.2.'!$O$36</f>
        <v>1</v>
      </c>
      <c r="C897" s="30">
        <v>1</v>
      </c>
      <c r="D897" s="29" t="s">
        <v>541</v>
      </c>
      <c r="E897" s="29" t="s">
        <v>425</v>
      </c>
      <c r="F897" s="29" t="s">
        <v>456</v>
      </c>
      <c r="G897"/>
    </row>
    <row r="898" spans="1:7" hidden="1" x14ac:dyDescent="0.25">
      <c r="A898" s="285" t="s">
        <v>1528</v>
      </c>
      <c r="B898" s="32" t="b">
        <f>'1.2.'!$H$37-'1.2.'!$I$37&gt;='1.2.'!$N$37-'1.2.'!$O$37</f>
        <v>1</v>
      </c>
      <c r="C898" s="30">
        <v>1</v>
      </c>
      <c r="D898" s="29" t="s">
        <v>541</v>
      </c>
      <c r="E898" s="29" t="s">
        <v>426</v>
      </c>
      <c r="F898" s="29" t="s">
        <v>453</v>
      </c>
      <c r="G898"/>
    </row>
    <row r="899" spans="1:7" hidden="1" x14ac:dyDescent="0.25">
      <c r="A899" s="285" t="s">
        <v>1529</v>
      </c>
      <c r="B899" s="32" t="b">
        <f>'1.2.'!$H$38-'1.2.'!$I$38='1.2.'!$N$38-'1.2.'!$O$38</f>
        <v>1</v>
      </c>
      <c r="C899" s="30">
        <v>1</v>
      </c>
      <c r="D899" s="29" t="s">
        <v>541</v>
      </c>
      <c r="E899" s="29" t="s">
        <v>427</v>
      </c>
      <c r="F899" s="29" t="s">
        <v>456</v>
      </c>
      <c r="G899"/>
    </row>
    <row r="900" spans="1:7" hidden="1" x14ac:dyDescent="0.25">
      <c r="A900" s="285" t="s">
        <v>1530</v>
      </c>
      <c r="B900" s="32" t="b">
        <f>'1.2.'!$H$39-'1.2.'!$I$39&gt;='1.2.'!$N$39-'1.2.'!$O$39</f>
        <v>1</v>
      </c>
      <c r="C900" s="30">
        <v>1</v>
      </c>
      <c r="D900" s="29" t="s">
        <v>541</v>
      </c>
      <c r="E900" s="29" t="s">
        <v>428</v>
      </c>
      <c r="F900" s="29" t="s">
        <v>453</v>
      </c>
      <c r="G900"/>
    </row>
    <row r="901" spans="1:7" hidden="1" x14ac:dyDescent="0.25">
      <c r="A901" s="285" t="s">
        <v>1531</v>
      </c>
      <c r="B901" s="32" t="b">
        <f>'1.2.'!$H$40-'1.2.'!$I$40&gt;='1.2.'!$N$40-'1.2.'!$O$40</f>
        <v>1</v>
      </c>
      <c r="C901" s="30">
        <v>1</v>
      </c>
      <c r="D901" s="29" t="s">
        <v>541</v>
      </c>
      <c r="E901" s="29" t="s">
        <v>429</v>
      </c>
      <c r="F901" s="29" t="s">
        <v>453</v>
      </c>
      <c r="G901"/>
    </row>
    <row r="902" spans="1:7" hidden="1" x14ac:dyDescent="0.25">
      <c r="A902" s="285" t="s">
        <v>1532</v>
      </c>
      <c r="B902" s="32" t="b">
        <f>'1.2.'!$H$41-'1.2.'!$I$41&gt;='1.2.'!$N$41-'1.2.'!$O$41</f>
        <v>1</v>
      </c>
      <c r="C902" s="30">
        <v>1</v>
      </c>
      <c r="D902" s="29" t="s">
        <v>541</v>
      </c>
      <c r="E902" s="29" t="s">
        <v>430</v>
      </c>
      <c r="F902" s="29" t="s">
        <v>453</v>
      </c>
      <c r="G902"/>
    </row>
    <row r="903" spans="1:7" hidden="1" x14ac:dyDescent="0.25">
      <c r="A903" s="285" t="s">
        <v>1533</v>
      </c>
      <c r="B903" s="32" t="b">
        <f>'1.2.'!$H$42-'1.2.'!$I$42&gt;='1.2.'!$N$42-'1.2.'!$O$42</f>
        <v>1</v>
      </c>
      <c r="C903" s="30">
        <v>1</v>
      </c>
      <c r="D903" s="29" t="s">
        <v>541</v>
      </c>
      <c r="E903" s="29" t="s">
        <v>431</v>
      </c>
      <c r="F903" s="29" t="s">
        <v>453</v>
      </c>
      <c r="G903"/>
    </row>
    <row r="904" spans="1:7" hidden="1" x14ac:dyDescent="0.25">
      <c r="A904" s="285" t="s">
        <v>1534</v>
      </c>
      <c r="B904" s="32" t="b">
        <f>'1.2.'!$H$43-'1.2.'!$I$43&gt;='1.2.'!$N$43-'1.2.'!$O$43</f>
        <v>1</v>
      </c>
      <c r="C904" s="30">
        <v>1</v>
      </c>
      <c r="D904" s="29" t="s">
        <v>541</v>
      </c>
      <c r="E904" s="29" t="s">
        <v>432</v>
      </c>
      <c r="F904" s="29" t="s">
        <v>453</v>
      </c>
      <c r="G904"/>
    </row>
    <row r="905" spans="1:7" hidden="1" x14ac:dyDescent="0.25">
      <c r="A905" s="285" t="s">
        <v>1535</v>
      </c>
      <c r="B905" s="32" t="b">
        <f>'1.2.'!$H$44-'1.2.'!$I$44&gt;='1.2.'!$N$44-'1.2.'!$O$44</f>
        <v>1</v>
      </c>
      <c r="C905" s="30">
        <v>1</v>
      </c>
      <c r="D905" s="29" t="s">
        <v>541</v>
      </c>
      <c r="E905" s="29" t="s">
        <v>433</v>
      </c>
      <c r="F905" s="29" t="s">
        <v>453</v>
      </c>
      <c r="G905"/>
    </row>
    <row r="906" spans="1:7" hidden="1" x14ac:dyDescent="0.25">
      <c r="A906" s="285" t="s">
        <v>1536</v>
      </c>
      <c r="B906" s="32" t="b">
        <f>'1.2.'!$H$45-'1.2.'!$I$45&gt;='1.2.'!$N$45-'1.2.'!$O$45</f>
        <v>1</v>
      </c>
      <c r="C906" s="30">
        <v>1</v>
      </c>
      <c r="D906" s="29" t="s">
        <v>541</v>
      </c>
      <c r="E906" s="29" t="s">
        <v>434</v>
      </c>
      <c r="F906" s="29" t="s">
        <v>453</v>
      </c>
      <c r="G906"/>
    </row>
    <row r="907" spans="1:7" hidden="1" x14ac:dyDescent="0.25">
      <c r="A907" s="285" t="s">
        <v>1537</v>
      </c>
      <c r="B907" s="32" t="b">
        <f>'1.2.'!$H$46-'1.2.'!$I$46&gt;='1.2.'!$N$46-'1.2.'!$O$46</f>
        <v>1</v>
      </c>
      <c r="C907" s="30">
        <v>1</v>
      </c>
      <c r="D907" s="29" t="s">
        <v>541</v>
      </c>
      <c r="E907" s="29" t="s">
        <v>435</v>
      </c>
      <c r="F907" s="29" t="s">
        <v>453</v>
      </c>
      <c r="G907"/>
    </row>
    <row r="908" spans="1:7" hidden="1" x14ac:dyDescent="0.25">
      <c r="A908" s="285" t="s">
        <v>1538</v>
      </c>
      <c r="B908" s="32" t="b">
        <f>'1.2.'!$H$48-'1.2.'!$I$48&gt;='1.2.'!$N$48-'1.2.'!$O$48</f>
        <v>1</v>
      </c>
      <c r="C908" s="30">
        <v>1</v>
      </c>
      <c r="D908" s="29" t="s">
        <v>541</v>
      </c>
      <c r="E908" s="29" t="s">
        <v>437</v>
      </c>
      <c r="F908" s="29" t="s">
        <v>453</v>
      </c>
      <c r="G908"/>
    </row>
    <row r="909" spans="1:7" hidden="1" x14ac:dyDescent="0.25">
      <c r="A909" s="285" t="s">
        <v>1539</v>
      </c>
      <c r="B909" s="32" t="b">
        <f>'1.2.'!$H$50-'1.2.'!$I$50&gt;='1.2.'!$N$50-'1.2.'!$O$50</f>
        <v>1</v>
      </c>
      <c r="C909" s="30">
        <v>1</v>
      </c>
      <c r="D909" s="29" t="s">
        <v>541</v>
      </c>
      <c r="E909" s="29" t="s">
        <v>439</v>
      </c>
      <c r="F909" s="29" t="s">
        <v>453</v>
      </c>
      <c r="G909"/>
    </row>
    <row r="910" spans="1:7" hidden="1" x14ac:dyDescent="0.25">
      <c r="A910" s="285" t="s">
        <v>1540</v>
      </c>
      <c r="B910" s="32" t="b">
        <f>'1.2.'!$H$52-'1.2.'!$I$52&gt;='1.2.'!$N$52-'1.2.'!$O$52</f>
        <v>1</v>
      </c>
      <c r="C910" s="30">
        <v>1</v>
      </c>
      <c r="D910" s="29" t="s">
        <v>541</v>
      </c>
      <c r="E910" s="29" t="s">
        <v>441</v>
      </c>
      <c r="F910" s="29" t="s">
        <v>453</v>
      </c>
      <c r="G910"/>
    </row>
    <row r="911" spans="1:7" hidden="1" x14ac:dyDescent="0.25">
      <c r="A911" s="285" t="s">
        <v>1541</v>
      </c>
      <c r="B911" s="32" t="b">
        <f>'1.2.'!$H$53-'1.2.'!$I$53&gt;='1.2.'!$N$53-'1.2.'!$O$53</f>
        <v>1</v>
      </c>
      <c r="C911" s="30">
        <v>1</v>
      </c>
      <c r="D911" s="29" t="s">
        <v>541</v>
      </c>
      <c r="E911" s="29" t="s">
        <v>444</v>
      </c>
      <c r="F911" s="29" t="s">
        <v>453</v>
      </c>
      <c r="G911"/>
    </row>
    <row r="912" spans="1:7" hidden="1" x14ac:dyDescent="0.25">
      <c r="A912" s="285" t="s">
        <v>1542</v>
      </c>
      <c r="B912" s="32" t="b">
        <f>'1.2.'!$N$8&gt;='1.2.'!$P$8</f>
        <v>1</v>
      </c>
      <c r="C912" s="30">
        <v>1</v>
      </c>
      <c r="D912" s="29" t="s">
        <v>541</v>
      </c>
      <c r="E912" s="29" t="s">
        <v>397</v>
      </c>
      <c r="F912" s="29" t="s">
        <v>457</v>
      </c>
      <c r="G912"/>
    </row>
    <row r="913" spans="1:7" hidden="1" x14ac:dyDescent="0.25">
      <c r="A913" s="285" t="s">
        <v>1543</v>
      </c>
      <c r="B913" s="32" t="b">
        <f>'1.2.'!$N$9&gt;='1.2.'!$P$9</f>
        <v>1</v>
      </c>
      <c r="C913" s="30">
        <v>1</v>
      </c>
      <c r="D913" s="29" t="s">
        <v>541</v>
      </c>
      <c r="E913" s="29" t="s">
        <v>398</v>
      </c>
      <c r="F913" s="29" t="s">
        <v>457</v>
      </c>
      <c r="G913"/>
    </row>
    <row r="914" spans="1:7" hidden="1" x14ac:dyDescent="0.25">
      <c r="A914" s="285" t="s">
        <v>1544</v>
      </c>
      <c r="B914" s="32" t="b">
        <f>'1.2.'!$N$10&gt;='1.2.'!$P$10</f>
        <v>1</v>
      </c>
      <c r="C914" s="30">
        <v>1</v>
      </c>
      <c r="D914" s="29" t="s">
        <v>541</v>
      </c>
      <c r="E914" s="29" t="s">
        <v>399</v>
      </c>
      <c r="F914" s="29" t="s">
        <v>457</v>
      </c>
      <c r="G914"/>
    </row>
    <row r="915" spans="1:7" hidden="1" x14ac:dyDescent="0.25">
      <c r="A915" s="285" t="s">
        <v>1545</v>
      </c>
      <c r="B915" s="32" t="b">
        <f>'1.2.'!$N$11&gt;='1.2.'!$P$11</f>
        <v>1</v>
      </c>
      <c r="C915" s="30">
        <v>1</v>
      </c>
      <c r="D915" s="29" t="s">
        <v>541</v>
      </c>
      <c r="E915" s="29" t="s">
        <v>400</v>
      </c>
      <c r="F915" s="29" t="s">
        <v>457</v>
      </c>
      <c r="G915"/>
    </row>
    <row r="916" spans="1:7" hidden="1" x14ac:dyDescent="0.25">
      <c r="A916" s="285" t="s">
        <v>1546</v>
      </c>
      <c r="B916" s="32" t="b">
        <f>'1.2.'!$N$12&gt;='1.2.'!$P$12</f>
        <v>1</v>
      </c>
      <c r="C916" s="30">
        <v>1</v>
      </c>
      <c r="D916" s="29" t="s">
        <v>541</v>
      </c>
      <c r="E916" s="29" t="s">
        <v>401</v>
      </c>
      <c r="F916" s="29" t="s">
        <v>457</v>
      </c>
      <c r="G916"/>
    </row>
    <row r="917" spans="1:7" hidden="1" x14ac:dyDescent="0.25">
      <c r="A917" s="285" t="s">
        <v>1547</v>
      </c>
      <c r="B917" s="32" t="b">
        <f>'1.2.'!$N$13&gt;='1.2.'!$P$13</f>
        <v>1</v>
      </c>
      <c r="C917" s="30">
        <v>1</v>
      </c>
      <c r="D917" s="29" t="s">
        <v>541</v>
      </c>
      <c r="E917" s="29" t="s">
        <v>402</v>
      </c>
      <c r="F917" s="29" t="s">
        <v>457</v>
      </c>
      <c r="G917"/>
    </row>
    <row r="918" spans="1:7" hidden="1" x14ac:dyDescent="0.25">
      <c r="A918" s="285" t="s">
        <v>1548</v>
      </c>
      <c r="B918" s="32" t="b">
        <f>'1.2.'!$N$14&gt;='1.2.'!$P$14</f>
        <v>1</v>
      </c>
      <c r="C918" s="30">
        <v>1</v>
      </c>
      <c r="D918" s="29" t="s">
        <v>541</v>
      </c>
      <c r="E918" s="29" t="s">
        <v>403</v>
      </c>
      <c r="F918" s="29" t="s">
        <v>457</v>
      </c>
      <c r="G918"/>
    </row>
    <row r="919" spans="1:7" hidden="1" x14ac:dyDescent="0.25">
      <c r="A919" s="285" t="s">
        <v>1549</v>
      </c>
      <c r="B919" s="32" t="b">
        <f>'1.2.'!$N$15&gt;='1.2.'!$P$15</f>
        <v>1</v>
      </c>
      <c r="C919" s="30">
        <v>1</v>
      </c>
      <c r="D919" s="29" t="s">
        <v>541</v>
      </c>
      <c r="E919" s="29" t="s">
        <v>404</v>
      </c>
      <c r="F919" s="29" t="s">
        <v>457</v>
      </c>
      <c r="G919"/>
    </row>
    <row r="920" spans="1:7" hidden="1" x14ac:dyDescent="0.25">
      <c r="A920" s="285" t="s">
        <v>1550</v>
      </c>
      <c r="B920" s="32" t="b">
        <f>'1.2.'!$N$16&gt;='1.2.'!$P$16</f>
        <v>1</v>
      </c>
      <c r="C920" s="30">
        <v>1</v>
      </c>
      <c r="D920" s="29" t="s">
        <v>541</v>
      </c>
      <c r="E920" s="29" t="s">
        <v>405</v>
      </c>
      <c r="F920" s="29" t="s">
        <v>457</v>
      </c>
      <c r="G920"/>
    </row>
    <row r="921" spans="1:7" hidden="1" x14ac:dyDescent="0.25">
      <c r="A921" s="285" t="s">
        <v>1551</v>
      </c>
      <c r="B921" s="32" t="b">
        <f>'1.2.'!$N$17&gt;='1.2.'!$P$17</f>
        <v>1</v>
      </c>
      <c r="C921" s="30">
        <v>1</v>
      </c>
      <c r="D921" s="29" t="s">
        <v>541</v>
      </c>
      <c r="E921" s="29" t="s">
        <v>406</v>
      </c>
      <c r="F921" s="29" t="s">
        <v>457</v>
      </c>
      <c r="G921"/>
    </row>
    <row r="922" spans="1:7" hidden="1" x14ac:dyDescent="0.25">
      <c r="A922" s="285" t="s">
        <v>1552</v>
      </c>
      <c r="B922" s="32" t="b">
        <f>'1.2.'!$N$18&gt;='1.2.'!$P$18</f>
        <v>1</v>
      </c>
      <c r="C922" s="30">
        <v>1</v>
      </c>
      <c r="D922" s="29" t="s">
        <v>541</v>
      </c>
      <c r="E922" s="29" t="s">
        <v>407</v>
      </c>
      <c r="F922" s="29" t="s">
        <v>457</v>
      </c>
      <c r="G922"/>
    </row>
    <row r="923" spans="1:7" hidden="1" x14ac:dyDescent="0.25">
      <c r="A923" s="285" t="s">
        <v>1553</v>
      </c>
      <c r="B923" s="32" t="b">
        <f>'1.2.'!$N$19&gt;='1.2.'!$P$19</f>
        <v>1</v>
      </c>
      <c r="C923" s="30">
        <v>1</v>
      </c>
      <c r="D923" s="29" t="s">
        <v>541</v>
      </c>
      <c r="E923" s="29" t="s">
        <v>408</v>
      </c>
      <c r="F923" s="29" t="s">
        <v>457</v>
      </c>
      <c r="G923"/>
    </row>
    <row r="924" spans="1:7" hidden="1" x14ac:dyDescent="0.25">
      <c r="A924" s="285" t="s">
        <v>1554</v>
      </c>
      <c r="B924" s="32" t="b">
        <f>'1.2.'!$N$20&gt;='1.2.'!$P$20</f>
        <v>1</v>
      </c>
      <c r="C924" s="30">
        <v>1</v>
      </c>
      <c r="D924" s="29" t="s">
        <v>541</v>
      </c>
      <c r="E924" s="29" t="s">
        <v>409</v>
      </c>
      <c r="F924" s="29" t="s">
        <v>457</v>
      </c>
      <c r="G924"/>
    </row>
    <row r="925" spans="1:7" hidden="1" x14ac:dyDescent="0.25">
      <c r="A925" s="285" t="s">
        <v>1555</v>
      </c>
      <c r="B925" s="32" t="b">
        <f>'1.2.'!$N$21&gt;='1.2.'!$P$21</f>
        <v>1</v>
      </c>
      <c r="C925" s="30">
        <v>1</v>
      </c>
      <c r="D925" s="29" t="s">
        <v>541</v>
      </c>
      <c r="E925" s="29" t="s">
        <v>410</v>
      </c>
      <c r="F925" s="29" t="s">
        <v>457</v>
      </c>
      <c r="G925"/>
    </row>
    <row r="926" spans="1:7" hidden="1" x14ac:dyDescent="0.25">
      <c r="A926" s="285" t="s">
        <v>1556</v>
      </c>
      <c r="B926" s="32" t="b">
        <f>'1.2.'!$N$22&gt;='1.2.'!$P$22</f>
        <v>1</v>
      </c>
      <c r="C926" s="30">
        <v>1</v>
      </c>
      <c r="D926" s="29" t="s">
        <v>541</v>
      </c>
      <c r="E926" s="29" t="s">
        <v>411</v>
      </c>
      <c r="F926" s="29" t="s">
        <v>457</v>
      </c>
      <c r="G926"/>
    </row>
    <row r="927" spans="1:7" hidden="1" x14ac:dyDescent="0.25">
      <c r="A927" s="285" t="s">
        <v>1557</v>
      </c>
      <c r="B927" s="32" t="b">
        <f>'1.2.'!$N$23&gt;='1.2.'!$P$23</f>
        <v>1</v>
      </c>
      <c r="C927" s="30">
        <v>1</v>
      </c>
      <c r="D927" s="29" t="s">
        <v>541</v>
      </c>
      <c r="E927" s="29" t="s">
        <v>412</v>
      </c>
      <c r="F927" s="29" t="s">
        <v>457</v>
      </c>
      <c r="G927"/>
    </row>
    <row r="928" spans="1:7" hidden="1" x14ac:dyDescent="0.25">
      <c r="A928" s="285" t="s">
        <v>1558</v>
      </c>
      <c r="B928" s="32" t="b">
        <f>'1.2.'!$N$24&gt;='1.2.'!$P$24</f>
        <v>1</v>
      </c>
      <c r="C928" s="30">
        <v>1</v>
      </c>
      <c r="D928" s="29" t="s">
        <v>541</v>
      </c>
      <c r="E928" s="29" t="s">
        <v>413</v>
      </c>
      <c r="F928" s="29" t="s">
        <v>457</v>
      </c>
      <c r="G928"/>
    </row>
    <row r="929" spans="1:7" hidden="1" x14ac:dyDescent="0.25">
      <c r="A929" s="285" t="s">
        <v>1559</v>
      </c>
      <c r="B929" s="32" t="b">
        <f>'1.2.'!$N$25&gt;='1.2.'!$P$25</f>
        <v>1</v>
      </c>
      <c r="C929" s="30">
        <v>1</v>
      </c>
      <c r="D929" s="29" t="s">
        <v>541</v>
      </c>
      <c r="E929" s="29" t="s">
        <v>414</v>
      </c>
      <c r="F929" s="29" t="s">
        <v>457</v>
      </c>
      <c r="G929"/>
    </row>
    <row r="930" spans="1:7" hidden="1" x14ac:dyDescent="0.25">
      <c r="A930" s="285" t="s">
        <v>1560</v>
      </c>
      <c r="B930" s="32" t="b">
        <f>'1.2.'!$N$26&gt;='1.2.'!$P$26</f>
        <v>1</v>
      </c>
      <c r="C930" s="30">
        <v>1</v>
      </c>
      <c r="D930" s="29" t="s">
        <v>541</v>
      </c>
      <c r="E930" s="29" t="s">
        <v>415</v>
      </c>
      <c r="F930" s="29" t="s">
        <v>457</v>
      </c>
      <c r="G930"/>
    </row>
    <row r="931" spans="1:7" hidden="1" x14ac:dyDescent="0.25">
      <c r="A931" s="285" t="s">
        <v>1561</v>
      </c>
      <c r="B931" s="32" t="b">
        <f>'1.2.'!$N$27&gt;='1.2.'!$P$27</f>
        <v>1</v>
      </c>
      <c r="C931" s="30">
        <v>1</v>
      </c>
      <c r="D931" s="29" t="s">
        <v>541</v>
      </c>
      <c r="E931" s="29" t="s">
        <v>416</v>
      </c>
      <c r="F931" s="29" t="s">
        <v>457</v>
      </c>
      <c r="G931"/>
    </row>
    <row r="932" spans="1:7" hidden="1" x14ac:dyDescent="0.25">
      <c r="A932" s="285" t="s">
        <v>1562</v>
      </c>
      <c r="B932" s="32" t="b">
        <f>'1.2.'!$N$28&gt;='1.2.'!$P$28</f>
        <v>1</v>
      </c>
      <c r="C932" s="30">
        <v>1</v>
      </c>
      <c r="D932" s="29" t="s">
        <v>541</v>
      </c>
      <c r="E932" s="29" t="s">
        <v>417</v>
      </c>
      <c r="F932" s="29" t="s">
        <v>457</v>
      </c>
      <c r="G932"/>
    </row>
    <row r="933" spans="1:7" hidden="1" x14ac:dyDescent="0.25">
      <c r="A933" s="285" t="s">
        <v>1563</v>
      </c>
      <c r="B933" s="32" t="b">
        <f>'1.2.'!$N$29&gt;='1.2.'!$P$29</f>
        <v>1</v>
      </c>
      <c r="C933" s="30">
        <v>1</v>
      </c>
      <c r="D933" s="29" t="s">
        <v>541</v>
      </c>
      <c r="E933" s="29" t="s">
        <v>418</v>
      </c>
      <c r="F933" s="29" t="s">
        <v>457</v>
      </c>
      <c r="G933"/>
    </row>
    <row r="934" spans="1:7" hidden="1" x14ac:dyDescent="0.25">
      <c r="A934" s="285" t="s">
        <v>1564</v>
      </c>
      <c r="B934" s="32" t="b">
        <f>'1.2.'!$N$30&gt;='1.2.'!$P$30</f>
        <v>1</v>
      </c>
      <c r="C934" s="30">
        <v>1</v>
      </c>
      <c r="D934" s="29" t="s">
        <v>541</v>
      </c>
      <c r="E934" s="29" t="s">
        <v>419</v>
      </c>
      <c r="F934" s="29" t="s">
        <v>457</v>
      </c>
      <c r="G934"/>
    </row>
    <row r="935" spans="1:7" hidden="1" x14ac:dyDescent="0.25">
      <c r="A935" s="285" t="s">
        <v>1565</v>
      </c>
      <c r="B935" s="32" t="b">
        <f>'1.2.'!$N$31&gt;='1.2.'!$P$31</f>
        <v>1</v>
      </c>
      <c r="C935" s="30">
        <v>1</v>
      </c>
      <c r="D935" s="29" t="s">
        <v>541</v>
      </c>
      <c r="E935" s="29" t="s">
        <v>420</v>
      </c>
      <c r="F935" s="29" t="s">
        <v>457</v>
      </c>
      <c r="G935"/>
    </row>
    <row r="936" spans="1:7" hidden="1" x14ac:dyDescent="0.25">
      <c r="A936" s="285" t="s">
        <v>1566</v>
      </c>
      <c r="B936" s="32" t="b">
        <f>'1.2.'!$N$32&gt;='1.2.'!$P$32</f>
        <v>1</v>
      </c>
      <c r="C936" s="30">
        <v>1</v>
      </c>
      <c r="D936" s="29" t="s">
        <v>541</v>
      </c>
      <c r="E936" s="29" t="s">
        <v>421</v>
      </c>
      <c r="F936" s="29" t="s">
        <v>457</v>
      </c>
      <c r="G936"/>
    </row>
    <row r="937" spans="1:7" hidden="1" x14ac:dyDescent="0.25">
      <c r="A937" s="285" t="s">
        <v>1567</v>
      </c>
      <c r="B937" s="32" t="b">
        <f>'1.2.'!$N$34&gt;='1.2.'!$P$34</f>
        <v>1</v>
      </c>
      <c r="C937" s="30">
        <v>1</v>
      </c>
      <c r="D937" s="29" t="s">
        <v>541</v>
      </c>
      <c r="E937" s="29" t="s">
        <v>423</v>
      </c>
      <c r="F937" s="29" t="s">
        <v>457</v>
      </c>
      <c r="G937"/>
    </row>
    <row r="938" spans="1:7" hidden="1" x14ac:dyDescent="0.25">
      <c r="A938" s="285" t="s">
        <v>1568</v>
      </c>
      <c r="B938" s="32" t="b">
        <f>'1.2.'!$N$35&gt;='1.2.'!$P$35</f>
        <v>1</v>
      </c>
      <c r="C938" s="30">
        <v>1</v>
      </c>
      <c r="D938" s="29" t="s">
        <v>541</v>
      </c>
      <c r="E938" s="29" t="s">
        <v>424</v>
      </c>
      <c r="F938" s="29" t="s">
        <v>457</v>
      </c>
      <c r="G938"/>
    </row>
    <row r="939" spans="1:7" hidden="1" x14ac:dyDescent="0.25">
      <c r="A939" s="285" t="s">
        <v>1569</v>
      </c>
      <c r="B939" s="32" t="b">
        <f>'1.2.'!$N$36&gt;='1.2.'!$P$36</f>
        <v>1</v>
      </c>
      <c r="C939" s="30">
        <v>1</v>
      </c>
      <c r="D939" s="29" t="s">
        <v>541</v>
      </c>
      <c r="E939" s="29" t="s">
        <v>425</v>
      </c>
      <c r="F939" s="29" t="s">
        <v>457</v>
      </c>
      <c r="G939"/>
    </row>
    <row r="940" spans="1:7" hidden="1" x14ac:dyDescent="0.25">
      <c r="A940" s="285" t="s">
        <v>1570</v>
      </c>
      <c r="B940" s="32" t="b">
        <f>'1.2.'!$N$37&gt;='1.2.'!$P$37</f>
        <v>1</v>
      </c>
      <c r="C940" s="30">
        <v>1</v>
      </c>
      <c r="D940" s="29" t="s">
        <v>541</v>
      </c>
      <c r="E940" s="29" t="s">
        <v>426</v>
      </c>
      <c r="F940" s="29" t="s">
        <v>457</v>
      </c>
      <c r="G940"/>
    </row>
    <row r="941" spans="1:7" hidden="1" x14ac:dyDescent="0.25">
      <c r="A941" s="285" t="s">
        <v>1571</v>
      </c>
      <c r="B941" s="32" t="b">
        <f>'1.2.'!$N$38&gt;='1.2.'!$P$38</f>
        <v>1</v>
      </c>
      <c r="C941" s="30">
        <v>1</v>
      </c>
      <c r="D941" s="29" t="s">
        <v>541</v>
      </c>
      <c r="E941" s="29" t="s">
        <v>427</v>
      </c>
      <c r="F941" s="29" t="s">
        <v>457</v>
      </c>
      <c r="G941"/>
    </row>
    <row r="942" spans="1:7" hidden="1" x14ac:dyDescent="0.25">
      <c r="A942" s="285" t="s">
        <v>1572</v>
      </c>
      <c r="B942" s="32" t="b">
        <f>'1.2.'!$N$39&gt;='1.2.'!$P$39</f>
        <v>1</v>
      </c>
      <c r="C942" s="30">
        <v>1</v>
      </c>
      <c r="D942" s="29" t="s">
        <v>541</v>
      </c>
      <c r="E942" s="29" t="s">
        <v>428</v>
      </c>
      <c r="F942" s="29" t="s">
        <v>457</v>
      </c>
      <c r="G942"/>
    </row>
    <row r="943" spans="1:7" hidden="1" x14ac:dyDescent="0.25">
      <c r="A943" s="285" t="s">
        <v>1573</v>
      </c>
      <c r="B943" s="32" t="b">
        <f>'1.2.'!$N$40&gt;='1.2.'!$P$40</f>
        <v>1</v>
      </c>
      <c r="C943" s="30">
        <v>1</v>
      </c>
      <c r="D943" s="29" t="s">
        <v>541</v>
      </c>
      <c r="E943" s="29" t="s">
        <v>429</v>
      </c>
      <c r="F943" s="29" t="s">
        <v>457</v>
      </c>
      <c r="G943"/>
    </row>
    <row r="944" spans="1:7" hidden="1" x14ac:dyDescent="0.25">
      <c r="A944" s="285" t="s">
        <v>1574</v>
      </c>
      <c r="B944" s="32" t="b">
        <f>'1.2.'!$N$41&gt;='1.2.'!$P$41</f>
        <v>1</v>
      </c>
      <c r="C944" s="30">
        <v>1</v>
      </c>
      <c r="D944" s="29" t="s">
        <v>541</v>
      </c>
      <c r="E944" s="29" t="s">
        <v>430</v>
      </c>
      <c r="F944" s="29" t="s">
        <v>457</v>
      </c>
      <c r="G944"/>
    </row>
    <row r="945" spans="1:7" hidden="1" x14ac:dyDescent="0.25">
      <c r="A945" s="285" t="s">
        <v>1575</v>
      </c>
      <c r="B945" s="32" t="b">
        <f>'1.2.'!$N$42&gt;='1.2.'!$P$42</f>
        <v>1</v>
      </c>
      <c r="C945" s="30">
        <v>1</v>
      </c>
      <c r="D945" s="29" t="s">
        <v>541</v>
      </c>
      <c r="E945" s="29" t="s">
        <v>431</v>
      </c>
      <c r="F945" s="29" t="s">
        <v>457</v>
      </c>
      <c r="G945"/>
    </row>
    <row r="946" spans="1:7" hidden="1" x14ac:dyDescent="0.25">
      <c r="A946" s="285" t="s">
        <v>1576</v>
      </c>
      <c r="B946" s="32" t="b">
        <f>'1.2.'!$N$43&gt;='1.2.'!$P$43</f>
        <v>1</v>
      </c>
      <c r="C946" s="30">
        <v>1</v>
      </c>
      <c r="D946" s="29" t="s">
        <v>541</v>
      </c>
      <c r="E946" s="29" t="s">
        <v>432</v>
      </c>
      <c r="F946" s="29" t="s">
        <v>457</v>
      </c>
      <c r="G946"/>
    </row>
    <row r="947" spans="1:7" hidden="1" x14ac:dyDescent="0.25">
      <c r="A947" s="285" t="s">
        <v>1577</v>
      </c>
      <c r="B947" s="32" t="b">
        <f>'1.2.'!$N$44&gt;='1.2.'!$P$44</f>
        <v>1</v>
      </c>
      <c r="C947" s="30">
        <v>1</v>
      </c>
      <c r="D947" s="29" t="s">
        <v>541</v>
      </c>
      <c r="E947" s="29" t="s">
        <v>433</v>
      </c>
      <c r="F947" s="29" t="s">
        <v>457</v>
      </c>
      <c r="G947"/>
    </row>
    <row r="948" spans="1:7" hidden="1" x14ac:dyDescent="0.25">
      <c r="A948" s="285" t="s">
        <v>1578</v>
      </c>
      <c r="B948" s="32" t="b">
        <f>'1.2.'!$N$45&gt;='1.2.'!$P$45</f>
        <v>1</v>
      </c>
      <c r="C948" s="30">
        <v>1</v>
      </c>
      <c r="D948" s="29" t="s">
        <v>541</v>
      </c>
      <c r="E948" s="29" t="s">
        <v>434</v>
      </c>
      <c r="F948" s="29" t="s">
        <v>457</v>
      </c>
      <c r="G948"/>
    </row>
    <row r="949" spans="1:7" hidden="1" x14ac:dyDescent="0.25">
      <c r="A949" s="285" t="s">
        <v>1579</v>
      </c>
      <c r="B949" s="32" t="b">
        <f>'1.2.'!$N$46&gt;='1.2.'!$P$46</f>
        <v>1</v>
      </c>
      <c r="C949" s="30">
        <v>1</v>
      </c>
      <c r="D949" s="29" t="s">
        <v>541</v>
      </c>
      <c r="E949" s="29" t="s">
        <v>435</v>
      </c>
      <c r="F949" s="29" t="s">
        <v>457</v>
      </c>
      <c r="G949"/>
    </row>
    <row r="950" spans="1:7" hidden="1" x14ac:dyDescent="0.25">
      <c r="A950" s="285" t="s">
        <v>1580</v>
      </c>
      <c r="B950" s="32" t="b">
        <f>'1.2.'!$N$48&gt;='1.2.'!$P$48</f>
        <v>1</v>
      </c>
      <c r="C950" s="30">
        <v>1</v>
      </c>
      <c r="D950" s="29" t="s">
        <v>541</v>
      </c>
      <c r="E950" s="29" t="s">
        <v>437</v>
      </c>
      <c r="F950" s="29" t="s">
        <v>457</v>
      </c>
      <c r="G950"/>
    </row>
    <row r="951" spans="1:7" hidden="1" x14ac:dyDescent="0.25">
      <c r="A951" s="285" t="s">
        <v>1581</v>
      </c>
      <c r="B951" s="32" t="b">
        <f>'1.2.'!$N$50&gt;='1.2.'!$P$50</f>
        <v>1</v>
      </c>
      <c r="C951" s="30">
        <v>1</v>
      </c>
      <c r="D951" s="29" t="s">
        <v>541</v>
      </c>
      <c r="E951" s="29" t="s">
        <v>439</v>
      </c>
      <c r="F951" s="29" t="s">
        <v>457</v>
      </c>
      <c r="G951"/>
    </row>
    <row r="952" spans="1:7" hidden="1" x14ac:dyDescent="0.25">
      <c r="A952" s="285" t="s">
        <v>1582</v>
      </c>
      <c r="B952" s="32" t="b">
        <f>'1.2.'!$N$52&gt;='1.2.'!$P$52</f>
        <v>1</v>
      </c>
      <c r="C952" s="30">
        <v>1</v>
      </c>
      <c r="D952" s="29" t="s">
        <v>541</v>
      </c>
      <c r="E952" s="29" t="s">
        <v>441</v>
      </c>
      <c r="F952" s="29" t="s">
        <v>457</v>
      </c>
      <c r="G952" s="281"/>
    </row>
    <row r="953" spans="1:7" hidden="1" x14ac:dyDescent="0.25">
      <c r="A953" s="285" t="s">
        <v>1583</v>
      </c>
      <c r="B953" s="32" t="b">
        <f>'1.2.'!$N$53&gt;='1.2.'!$P$53</f>
        <v>1</v>
      </c>
      <c r="C953" s="30">
        <v>1</v>
      </c>
      <c r="D953" s="29" t="s">
        <v>541</v>
      </c>
      <c r="E953" s="29" t="s">
        <v>444</v>
      </c>
      <c r="F953" s="29" t="s">
        <v>457</v>
      </c>
      <c r="G953"/>
    </row>
    <row r="954" spans="1:7" hidden="1" x14ac:dyDescent="0.25">
      <c r="A954" s="285" t="s">
        <v>1584</v>
      </c>
      <c r="B954" s="32" t="b">
        <f>'1.2.'!$O$8&gt;='1.2.'!$Q$8</f>
        <v>1</v>
      </c>
      <c r="C954" s="30">
        <v>1</v>
      </c>
      <c r="D954" s="29" t="s">
        <v>541</v>
      </c>
      <c r="E954" s="29" t="s">
        <v>397</v>
      </c>
      <c r="F954" s="29" t="s">
        <v>458</v>
      </c>
      <c r="G954"/>
    </row>
    <row r="955" spans="1:7" hidden="1" x14ac:dyDescent="0.25">
      <c r="A955" s="285" t="s">
        <v>1585</v>
      </c>
      <c r="B955" s="32" t="b">
        <f>'1.2.'!$O$9&gt;='1.2.'!$Q$9</f>
        <v>1</v>
      </c>
      <c r="C955" s="30">
        <v>1</v>
      </c>
      <c r="D955" s="29" t="s">
        <v>541</v>
      </c>
      <c r="E955" s="29" t="s">
        <v>398</v>
      </c>
      <c r="F955" s="29" t="s">
        <v>458</v>
      </c>
      <c r="G955"/>
    </row>
    <row r="956" spans="1:7" hidden="1" x14ac:dyDescent="0.25">
      <c r="A956" s="285" t="s">
        <v>1586</v>
      </c>
      <c r="B956" s="32" t="b">
        <f>'1.2.'!$O$10&gt;='1.2.'!$Q$10</f>
        <v>1</v>
      </c>
      <c r="C956" s="30">
        <v>1</v>
      </c>
      <c r="D956" s="29" t="s">
        <v>541</v>
      </c>
      <c r="E956" s="29" t="s">
        <v>399</v>
      </c>
      <c r="F956" s="29" t="s">
        <v>458</v>
      </c>
      <c r="G956"/>
    </row>
    <row r="957" spans="1:7" hidden="1" x14ac:dyDescent="0.25">
      <c r="A957" s="285" t="s">
        <v>1587</v>
      </c>
      <c r="B957" s="32" t="b">
        <f>'1.2.'!$O$11&gt;='1.2.'!$Q$11</f>
        <v>1</v>
      </c>
      <c r="C957" s="30">
        <v>1</v>
      </c>
      <c r="D957" s="29" t="s">
        <v>541</v>
      </c>
      <c r="E957" s="29" t="s">
        <v>400</v>
      </c>
      <c r="F957" s="29" t="s">
        <v>458</v>
      </c>
      <c r="G957"/>
    </row>
    <row r="958" spans="1:7" hidden="1" x14ac:dyDescent="0.25">
      <c r="A958" s="285" t="s">
        <v>1588</v>
      </c>
      <c r="B958" s="32" t="b">
        <f>'1.2.'!$O$12&gt;='1.2.'!$Q$12</f>
        <v>1</v>
      </c>
      <c r="C958" s="30">
        <v>1</v>
      </c>
      <c r="D958" s="29" t="s">
        <v>541</v>
      </c>
      <c r="E958" s="29" t="s">
        <v>401</v>
      </c>
      <c r="F958" s="29" t="s">
        <v>458</v>
      </c>
      <c r="G958"/>
    </row>
    <row r="959" spans="1:7" hidden="1" x14ac:dyDescent="0.25">
      <c r="A959" s="285" t="s">
        <v>1589</v>
      </c>
      <c r="B959" s="32" t="b">
        <f>'1.2.'!$O$13&gt;='1.2.'!$Q$13</f>
        <v>1</v>
      </c>
      <c r="C959" s="30">
        <v>1</v>
      </c>
      <c r="D959" s="29" t="s">
        <v>541</v>
      </c>
      <c r="E959" s="29" t="s">
        <v>402</v>
      </c>
      <c r="F959" s="29" t="s">
        <v>458</v>
      </c>
      <c r="G959"/>
    </row>
    <row r="960" spans="1:7" hidden="1" x14ac:dyDescent="0.25">
      <c r="A960" s="285" t="s">
        <v>1590</v>
      </c>
      <c r="B960" s="32" t="b">
        <f>'1.2.'!$O$14&gt;='1.2.'!$Q$14</f>
        <v>1</v>
      </c>
      <c r="C960" s="30">
        <v>1</v>
      </c>
      <c r="D960" s="29" t="s">
        <v>541</v>
      </c>
      <c r="E960" s="29" t="s">
        <v>403</v>
      </c>
      <c r="F960" s="29" t="s">
        <v>458</v>
      </c>
      <c r="G960"/>
    </row>
    <row r="961" spans="1:7" hidden="1" x14ac:dyDescent="0.25">
      <c r="A961" s="285" t="s">
        <v>1591</v>
      </c>
      <c r="B961" s="32" t="b">
        <f>'1.2.'!$O$15&gt;='1.2.'!$Q$15</f>
        <v>1</v>
      </c>
      <c r="C961" s="30">
        <v>1</v>
      </c>
      <c r="D961" s="29" t="s">
        <v>541</v>
      </c>
      <c r="E961" s="29" t="s">
        <v>404</v>
      </c>
      <c r="F961" s="29" t="s">
        <v>458</v>
      </c>
      <c r="G961"/>
    </row>
    <row r="962" spans="1:7" hidden="1" x14ac:dyDescent="0.25">
      <c r="A962" s="285" t="s">
        <v>1592</v>
      </c>
      <c r="B962" s="32" t="b">
        <f>'1.2.'!$O$16&gt;='1.2.'!$Q$16</f>
        <v>1</v>
      </c>
      <c r="C962" s="30">
        <v>1</v>
      </c>
      <c r="D962" s="29" t="s">
        <v>541</v>
      </c>
      <c r="E962" s="29" t="s">
        <v>405</v>
      </c>
      <c r="F962" s="29" t="s">
        <v>458</v>
      </c>
      <c r="G962"/>
    </row>
    <row r="963" spans="1:7" hidden="1" x14ac:dyDescent="0.25">
      <c r="A963" s="285" t="s">
        <v>1593</v>
      </c>
      <c r="B963" s="32" t="b">
        <f>'1.2.'!$O$17&gt;='1.2.'!$Q$17</f>
        <v>1</v>
      </c>
      <c r="C963" s="30">
        <v>1</v>
      </c>
      <c r="D963" s="29" t="s">
        <v>541</v>
      </c>
      <c r="E963" s="29" t="s">
        <v>406</v>
      </c>
      <c r="F963" s="29" t="s">
        <v>458</v>
      </c>
      <c r="G963"/>
    </row>
    <row r="964" spans="1:7" hidden="1" x14ac:dyDescent="0.25">
      <c r="A964" s="285" t="s">
        <v>1594</v>
      </c>
      <c r="B964" s="32" t="b">
        <f>'1.2.'!$O$18&gt;='1.2.'!$Q$18</f>
        <v>1</v>
      </c>
      <c r="C964" s="30">
        <v>1</v>
      </c>
      <c r="D964" s="29" t="s">
        <v>541</v>
      </c>
      <c r="E964" s="29" t="s">
        <v>407</v>
      </c>
      <c r="F964" s="29" t="s">
        <v>458</v>
      </c>
      <c r="G964"/>
    </row>
    <row r="965" spans="1:7" hidden="1" x14ac:dyDescent="0.25">
      <c r="A965" s="285" t="s">
        <v>1595</v>
      </c>
      <c r="B965" s="32" t="b">
        <f>'1.2.'!$O$19&gt;='1.2.'!$Q$19</f>
        <v>1</v>
      </c>
      <c r="C965" s="30">
        <v>1</v>
      </c>
      <c r="D965" s="29" t="s">
        <v>541</v>
      </c>
      <c r="E965" s="29" t="s">
        <v>408</v>
      </c>
      <c r="F965" s="29" t="s">
        <v>458</v>
      </c>
      <c r="G965"/>
    </row>
    <row r="966" spans="1:7" hidden="1" x14ac:dyDescent="0.25">
      <c r="A966" s="285" t="s">
        <v>1596</v>
      </c>
      <c r="B966" s="32" t="b">
        <f>'1.2.'!$O$20&gt;='1.2.'!$Q$20</f>
        <v>1</v>
      </c>
      <c r="C966" s="30">
        <v>1</v>
      </c>
      <c r="D966" s="29" t="s">
        <v>541</v>
      </c>
      <c r="E966" s="29" t="s">
        <v>409</v>
      </c>
      <c r="F966" s="29" t="s">
        <v>458</v>
      </c>
      <c r="G966"/>
    </row>
    <row r="967" spans="1:7" hidden="1" x14ac:dyDescent="0.25">
      <c r="A967" s="285" t="s">
        <v>1597</v>
      </c>
      <c r="B967" s="32" t="b">
        <f>'1.2.'!$O$21&gt;='1.2.'!$Q$21</f>
        <v>1</v>
      </c>
      <c r="C967" s="30">
        <v>1</v>
      </c>
      <c r="D967" s="29" t="s">
        <v>541</v>
      </c>
      <c r="E967" s="29" t="s">
        <v>410</v>
      </c>
      <c r="F967" s="29" t="s">
        <v>458</v>
      </c>
      <c r="G967"/>
    </row>
    <row r="968" spans="1:7" hidden="1" x14ac:dyDescent="0.25">
      <c r="A968" s="285" t="s">
        <v>1598</v>
      </c>
      <c r="B968" s="32" t="b">
        <f>'1.2.'!$O$22&gt;='1.2.'!$Q$22</f>
        <v>1</v>
      </c>
      <c r="C968" s="30">
        <v>1</v>
      </c>
      <c r="D968" s="29" t="s">
        <v>541</v>
      </c>
      <c r="E968" s="29" t="s">
        <v>411</v>
      </c>
      <c r="F968" s="29" t="s">
        <v>458</v>
      </c>
      <c r="G968"/>
    </row>
    <row r="969" spans="1:7" hidden="1" x14ac:dyDescent="0.25">
      <c r="A969" s="285" t="s">
        <v>1599</v>
      </c>
      <c r="B969" s="32" t="b">
        <f>'1.2.'!$O$23&gt;='1.2.'!$Q$23</f>
        <v>1</v>
      </c>
      <c r="C969" s="30">
        <v>1</v>
      </c>
      <c r="D969" s="29" t="s">
        <v>541</v>
      </c>
      <c r="E969" s="29" t="s">
        <v>412</v>
      </c>
      <c r="F969" s="29" t="s">
        <v>458</v>
      </c>
      <c r="G969"/>
    </row>
    <row r="970" spans="1:7" hidden="1" x14ac:dyDescent="0.25">
      <c r="A970" s="285" t="s">
        <v>1600</v>
      </c>
      <c r="B970" s="32" t="b">
        <f>'1.2.'!$O$24&gt;='1.2.'!$Q$24</f>
        <v>1</v>
      </c>
      <c r="C970" s="30">
        <v>1</v>
      </c>
      <c r="D970" s="29" t="s">
        <v>541</v>
      </c>
      <c r="E970" s="29" t="s">
        <v>413</v>
      </c>
      <c r="F970" s="29" t="s">
        <v>458</v>
      </c>
      <c r="G970"/>
    </row>
    <row r="971" spans="1:7" hidden="1" x14ac:dyDescent="0.25">
      <c r="A971" s="285" t="s">
        <v>1601</v>
      </c>
      <c r="B971" s="32" t="b">
        <f>'1.2.'!$O$25&gt;='1.2.'!$Q$25</f>
        <v>1</v>
      </c>
      <c r="C971" s="30">
        <v>1</v>
      </c>
      <c r="D971" s="29" t="s">
        <v>541</v>
      </c>
      <c r="E971" s="29" t="s">
        <v>414</v>
      </c>
      <c r="F971" s="29" t="s">
        <v>458</v>
      </c>
      <c r="G971"/>
    </row>
    <row r="972" spans="1:7" hidden="1" x14ac:dyDescent="0.25">
      <c r="A972" s="285" t="s">
        <v>1602</v>
      </c>
      <c r="B972" s="32" t="b">
        <f>'1.2.'!$O$26&gt;='1.2.'!$Q$26</f>
        <v>1</v>
      </c>
      <c r="C972" s="30">
        <v>1</v>
      </c>
      <c r="D972" s="29" t="s">
        <v>541</v>
      </c>
      <c r="E972" s="29" t="s">
        <v>415</v>
      </c>
      <c r="F972" s="29" t="s">
        <v>458</v>
      </c>
      <c r="G972"/>
    </row>
    <row r="973" spans="1:7" hidden="1" x14ac:dyDescent="0.25">
      <c r="A973" s="285" t="s">
        <v>1603</v>
      </c>
      <c r="B973" s="32" t="b">
        <f>'1.2.'!$O$27&gt;='1.2.'!$Q$27</f>
        <v>1</v>
      </c>
      <c r="C973" s="30">
        <v>1</v>
      </c>
      <c r="D973" s="29" t="s">
        <v>541</v>
      </c>
      <c r="E973" s="29" t="s">
        <v>416</v>
      </c>
      <c r="F973" s="29" t="s">
        <v>458</v>
      </c>
      <c r="G973"/>
    </row>
    <row r="974" spans="1:7" hidden="1" x14ac:dyDescent="0.25">
      <c r="A974" s="285" t="s">
        <v>1604</v>
      </c>
      <c r="B974" s="32" t="b">
        <f>'1.2.'!$O$28&gt;='1.2.'!$Q$28</f>
        <v>1</v>
      </c>
      <c r="C974" s="30">
        <v>1</v>
      </c>
      <c r="D974" s="29" t="s">
        <v>541</v>
      </c>
      <c r="E974" s="29" t="s">
        <v>417</v>
      </c>
      <c r="F974" s="29" t="s">
        <v>458</v>
      </c>
      <c r="G974"/>
    </row>
    <row r="975" spans="1:7" hidden="1" x14ac:dyDescent="0.25">
      <c r="A975" s="285" t="s">
        <v>1605</v>
      </c>
      <c r="B975" s="32" t="b">
        <f>'1.2.'!$O$29&gt;='1.2.'!$Q$29</f>
        <v>1</v>
      </c>
      <c r="C975" s="30">
        <v>1</v>
      </c>
      <c r="D975" s="29" t="s">
        <v>541</v>
      </c>
      <c r="E975" s="29" t="s">
        <v>418</v>
      </c>
      <c r="F975" s="29" t="s">
        <v>458</v>
      </c>
      <c r="G975"/>
    </row>
    <row r="976" spans="1:7" hidden="1" x14ac:dyDescent="0.25">
      <c r="A976" s="285" t="s">
        <v>1606</v>
      </c>
      <c r="B976" s="32" t="b">
        <f>'1.2.'!$O$30&gt;='1.2.'!$Q$30</f>
        <v>1</v>
      </c>
      <c r="C976" s="30">
        <v>1</v>
      </c>
      <c r="D976" s="29" t="s">
        <v>541</v>
      </c>
      <c r="E976" s="29" t="s">
        <v>419</v>
      </c>
      <c r="F976" s="29" t="s">
        <v>458</v>
      </c>
      <c r="G976"/>
    </row>
    <row r="977" spans="1:7" hidden="1" x14ac:dyDescent="0.25">
      <c r="A977" s="285" t="s">
        <v>1607</v>
      </c>
      <c r="B977" s="32" t="b">
        <f>'1.2.'!$O$31&gt;='1.2.'!$Q$31</f>
        <v>1</v>
      </c>
      <c r="C977" s="30">
        <v>1</v>
      </c>
      <c r="D977" s="29" t="s">
        <v>541</v>
      </c>
      <c r="E977" s="29" t="s">
        <v>420</v>
      </c>
      <c r="F977" s="29" t="s">
        <v>458</v>
      </c>
      <c r="G977"/>
    </row>
    <row r="978" spans="1:7" hidden="1" x14ac:dyDescent="0.25">
      <c r="A978" s="285" t="s">
        <v>1608</v>
      </c>
      <c r="B978" s="32" t="b">
        <f>'1.2.'!$O$32&gt;='1.2.'!$Q$32</f>
        <v>1</v>
      </c>
      <c r="C978" s="30">
        <v>1</v>
      </c>
      <c r="D978" s="29" t="s">
        <v>541</v>
      </c>
      <c r="E978" s="29" t="s">
        <v>421</v>
      </c>
      <c r="F978" s="29" t="s">
        <v>458</v>
      </c>
      <c r="G978"/>
    </row>
    <row r="979" spans="1:7" hidden="1" x14ac:dyDescent="0.25">
      <c r="A979" s="285" t="s">
        <v>1609</v>
      </c>
      <c r="B979" s="32" t="b">
        <f>'1.2.'!$O$34&gt;='1.2.'!$Q$34</f>
        <v>1</v>
      </c>
      <c r="C979" s="30">
        <v>1</v>
      </c>
      <c r="D979" s="29" t="s">
        <v>541</v>
      </c>
      <c r="E979" s="29" t="s">
        <v>423</v>
      </c>
      <c r="F979" s="29" t="s">
        <v>458</v>
      </c>
      <c r="G979"/>
    </row>
    <row r="980" spans="1:7" hidden="1" x14ac:dyDescent="0.25">
      <c r="A980" s="285" t="s">
        <v>1610</v>
      </c>
      <c r="B980" s="32" t="b">
        <f>'1.2.'!$O$35&gt;='1.2.'!$Q$35</f>
        <v>1</v>
      </c>
      <c r="C980" s="30">
        <v>1</v>
      </c>
      <c r="D980" s="29" t="s">
        <v>541</v>
      </c>
      <c r="E980" s="29" t="s">
        <v>424</v>
      </c>
      <c r="F980" s="29" t="s">
        <v>458</v>
      </c>
      <c r="G980"/>
    </row>
    <row r="981" spans="1:7" hidden="1" x14ac:dyDescent="0.25">
      <c r="A981" s="285" t="s">
        <v>1611</v>
      </c>
      <c r="B981" s="32" t="b">
        <f>'1.2.'!$O$36&gt;='1.2.'!$Q$36</f>
        <v>1</v>
      </c>
      <c r="C981" s="30">
        <v>1</v>
      </c>
      <c r="D981" s="29" t="s">
        <v>541</v>
      </c>
      <c r="E981" s="29" t="s">
        <v>425</v>
      </c>
      <c r="F981" s="29" t="s">
        <v>458</v>
      </c>
      <c r="G981"/>
    </row>
    <row r="982" spans="1:7" hidden="1" x14ac:dyDescent="0.25">
      <c r="A982" s="285" t="s">
        <v>1612</v>
      </c>
      <c r="B982" s="32" t="b">
        <f>'1.2.'!$O$37&gt;='1.2.'!$Q$37</f>
        <v>1</v>
      </c>
      <c r="C982" s="30">
        <v>1</v>
      </c>
      <c r="D982" s="29" t="s">
        <v>541</v>
      </c>
      <c r="E982" s="29" t="s">
        <v>426</v>
      </c>
      <c r="F982" s="29" t="s">
        <v>458</v>
      </c>
      <c r="G982"/>
    </row>
    <row r="983" spans="1:7" hidden="1" x14ac:dyDescent="0.25">
      <c r="A983" s="285" t="s">
        <v>1613</v>
      </c>
      <c r="B983" s="32" t="b">
        <f>'1.2.'!$O$38&gt;='1.2.'!$Q$38</f>
        <v>1</v>
      </c>
      <c r="C983" s="30">
        <v>1</v>
      </c>
      <c r="D983" s="29" t="s">
        <v>541</v>
      </c>
      <c r="E983" s="29" t="s">
        <v>427</v>
      </c>
      <c r="F983" s="29" t="s">
        <v>458</v>
      </c>
      <c r="G983"/>
    </row>
    <row r="984" spans="1:7" hidden="1" x14ac:dyDescent="0.25">
      <c r="A984" s="285" t="s">
        <v>1614</v>
      </c>
      <c r="B984" s="32" t="b">
        <f>'1.2.'!$O$39&gt;='1.2.'!$Q$39</f>
        <v>1</v>
      </c>
      <c r="C984" s="30">
        <v>1</v>
      </c>
      <c r="D984" s="29" t="s">
        <v>541</v>
      </c>
      <c r="E984" s="29" t="s">
        <v>428</v>
      </c>
      <c r="F984" s="29" t="s">
        <v>458</v>
      </c>
      <c r="G984"/>
    </row>
    <row r="985" spans="1:7" hidden="1" x14ac:dyDescent="0.25">
      <c r="A985" s="285" t="s">
        <v>1615</v>
      </c>
      <c r="B985" s="32" t="b">
        <f>'1.2.'!$O$40&gt;='1.2.'!$Q$40</f>
        <v>1</v>
      </c>
      <c r="C985" s="30">
        <v>1</v>
      </c>
      <c r="D985" s="29" t="s">
        <v>541</v>
      </c>
      <c r="E985" s="29" t="s">
        <v>429</v>
      </c>
      <c r="F985" s="29" t="s">
        <v>458</v>
      </c>
      <c r="G985"/>
    </row>
    <row r="986" spans="1:7" hidden="1" x14ac:dyDescent="0.25">
      <c r="A986" s="285" t="s">
        <v>1616</v>
      </c>
      <c r="B986" s="32" t="b">
        <f>'1.2.'!$O$41&gt;='1.2.'!$Q$41</f>
        <v>1</v>
      </c>
      <c r="C986" s="30">
        <v>1</v>
      </c>
      <c r="D986" s="29" t="s">
        <v>541</v>
      </c>
      <c r="E986" s="29" t="s">
        <v>430</v>
      </c>
      <c r="F986" s="29" t="s">
        <v>458</v>
      </c>
      <c r="G986"/>
    </row>
    <row r="987" spans="1:7" hidden="1" x14ac:dyDescent="0.25">
      <c r="A987" s="285" t="s">
        <v>1617</v>
      </c>
      <c r="B987" s="32" t="b">
        <f>'1.2.'!$O$42&gt;='1.2.'!$Q$42</f>
        <v>1</v>
      </c>
      <c r="C987" s="30">
        <v>1</v>
      </c>
      <c r="D987" s="29" t="s">
        <v>541</v>
      </c>
      <c r="E987" s="29" t="s">
        <v>431</v>
      </c>
      <c r="F987" s="29" t="s">
        <v>458</v>
      </c>
      <c r="G987"/>
    </row>
    <row r="988" spans="1:7" hidden="1" x14ac:dyDescent="0.25">
      <c r="A988" s="285" t="s">
        <v>1618</v>
      </c>
      <c r="B988" s="32" t="b">
        <f>'1.2.'!$O$43&gt;='1.2.'!$Q$43</f>
        <v>1</v>
      </c>
      <c r="C988" s="30">
        <v>1</v>
      </c>
      <c r="D988" s="29" t="s">
        <v>541</v>
      </c>
      <c r="E988" s="29" t="s">
        <v>432</v>
      </c>
      <c r="F988" s="29" t="s">
        <v>458</v>
      </c>
      <c r="G988"/>
    </row>
    <row r="989" spans="1:7" hidden="1" x14ac:dyDescent="0.25">
      <c r="A989" s="285" t="s">
        <v>1619</v>
      </c>
      <c r="B989" s="32" t="b">
        <f>'1.2.'!$O$44&gt;='1.2.'!$Q$44</f>
        <v>1</v>
      </c>
      <c r="C989" s="30">
        <v>1</v>
      </c>
      <c r="D989" s="29" t="s">
        <v>541</v>
      </c>
      <c r="E989" s="29" t="s">
        <v>433</v>
      </c>
      <c r="F989" s="29" t="s">
        <v>458</v>
      </c>
      <c r="G989"/>
    </row>
    <row r="990" spans="1:7" hidden="1" x14ac:dyDescent="0.25">
      <c r="A990" s="285" t="s">
        <v>1620</v>
      </c>
      <c r="B990" s="32" t="b">
        <f>'1.2.'!$O$45&gt;='1.2.'!$Q$45</f>
        <v>1</v>
      </c>
      <c r="C990" s="30">
        <v>1</v>
      </c>
      <c r="D990" s="29" t="s">
        <v>541</v>
      </c>
      <c r="E990" s="29" t="s">
        <v>434</v>
      </c>
      <c r="F990" s="29" t="s">
        <v>458</v>
      </c>
      <c r="G990"/>
    </row>
    <row r="991" spans="1:7" hidden="1" x14ac:dyDescent="0.25">
      <c r="A991" s="285" t="s">
        <v>1621</v>
      </c>
      <c r="B991" s="32" t="b">
        <f>'1.2.'!$O$46&gt;='1.2.'!$Q$46</f>
        <v>1</v>
      </c>
      <c r="C991" s="30">
        <v>1</v>
      </c>
      <c r="D991" s="29" t="s">
        <v>541</v>
      </c>
      <c r="E991" s="29" t="s">
        <v>435</v>
      </c>
      <c r="F991" s="29" t="s">
        <v>458</v>
      </c>
      <c r="G991"/>
    </row>
    <row r="992" spans="1:7" hidden="1" x14ac:dyDescent="0.25">
      <c r="A992" s="285" t="s">
        <v>1622</v>
      </c>
      <c r="B992" s="32" t="b">
        <f>'1.2.'!$O$48&gt;='1.2.'!$Q$48</f>
        <v>1</v>
      </c>
      <c r="C992" s="30">
        <v>1</v>
      </c>
      <c r="D992" s="29" t="s">
        <v>541</v>
      </c>
      <c r="E992" s="29" t="s">
        <v>437</v>
      </c>
      <c r="F992" s="29" t="s">
        <v>458</v>
      </c>
      <c r="G992"/>
    </row>
    <row r="993" spans="1:7" hidden="1" x14ac:dyDescent="0.25">
      <c r="A993" s="285" t="s">
        <v>1623</v>
      </c>
      <c r="B993" s="32" t="b">
        <f>'1.2.'!$O$50&gt;='1.2.'!$Q$50</f>
        <v>1</v>
      </c>
      <c r="C993" s="30">
        <v>1</v>
      </c>
      <c r="D993" s="29" t="s">
        <v>541</v>
      </c>
      <c r="E993" s="29" t="s">
        <v>439</v>
      </c>
      <c r="F993" s="29" t="s">
        <v>458</v>
      </c>
      <c r="G993" s="281"/>
    </row>
    <row r="994" spans="1:7" hidden="1" x14ac:dyDescent="0.25">
      <c r="A994" s="285" t="s">
        <v>1624</v>
      </c>
      <c r="B994" s="32" t="b">
        <f>'1.2.'!$O$52&gt;='1.2.'!$Q$52</f>
        <v>1</v>
      </c>
      <c r="C994" s="30">
        <v>1</v>
      </c>
      <c r="D994" s="29" t="s">
        <v>541</v>
      </c>
      <c r="E994" s="29" t="s">
        <v>441</v>
      </c>
      <c r="F994" s="29" t="s">
        <v>458</v>
      </c>
      <c r="G994"/>
    </row>
    <row r="995" spans="1:7" hidden="1" x14ac:dyDescent="0.25">
      <c r="A995" s="285" t="s">
        <v>1625</v>
      </c>
      <c r="B995" s="32" t="b">
        <f>'1.2.'!$O$53&gt;='1.2.'!$Q$53</f>
        <v>1</v>
      </c>
      <c r="C995" s="30">
        <v>1</v>
      </c>
      <c r="D995" s="29" t="s">
        <v>541</v>
      </c>
      <c r="E995" s="29" t="s">
        <v>444</v>
      </c>
      <c r="F995" s="29" t="s">
        <v>458</v>
      </c>
      <c r="G995"/>
    </row>
    <row r="996" spans="1:7" hidden="1" x14ac:dyDescent="0.25">
      <c r="A996" s="285" t="s">
        <v>1626</v>
      </c>
      <c r="B996" s="32" t="b">
        <f>'1.2.'!$P$8&gt;='1.2.'!$Q$8</f>
        <v>1</v>
      </c>
      <c r="C996" s="30">
        <v>1</v>
      </c>
      <c r="D996" s="29" t="s">
        <v>541</v>
      </c>
      <c r="E996" s="29" t="s">
        <v>397</v>
      </c>
      <c r="F996" s="29" t="s">
        <v>460</v>
      </c>
      <c r="G996"/>
    </row>
    <row r="997" spans="1:7" hidden="1" x14ac:dyDescent="0.25">
      <c r="A997" s="285" t="s">
        <v>1627</v>
      </c>
      <c r="B997" s="32" t="b">
        <f>'1.2.'!$P$9&gt;='1.2.'!$Q$9</f>
        <v>1</v>
      </c>
      <c r="C997" s="30">
        <v>1</v>
      </c>
      <c r="D997" s="29" t="s">
        <v>541</v>
      </c>
      <c r="E997" s="29" t="s">
        <v>398</v>
      </c>
      <c r="F997" s="29" t="s">
        <v>460</v>
      </c>
      <c r="G997"/>
    </row>
    <row r="998" spans="1:7" hidden="1" x14ac:dyDescent="0.25">
      <c r="A998" s="285" t="s">
        <v>1628</v>
      </c>
      <c r="B998" s="32" t="b">
        <f>'1.2.'!$P$10&gt;='1.2.'!$Q$10</f>
        <v>1</v>
      </c>
      <c r="C998" s="30">
        <v>1</v>
      </c>
      <c r="D998" s="29" t="s">
        <v>541</v>
      </c>
      <c r="E998" s="29" t="s">
        <v>399</v>
      </c>
      <c r="F998" s="29" t="s">
        <v>460</v>
      </c>
      <c r="G998"/>
    </row>
    <row r="999" spans="1:7" hidden="1" x14ac:dyDescent="0.25">
      <c r="A999" s="285" t="s">
        <v>1629</v>
      </c>
      <c r="B999" s="32" t="b">
        <f>'1.2.'!$P$11&gt;='1.2.'!$Q$11</f>
        <v>1</v>
      </c>
      <c r="C999" s="30">
        <v>1</v>
      </c>
      <c r="D999" s="29" t="s">
        <v>541</v>
      </c>
      <c r="E999" s="29" t="s">
        <v>400</v>
      </c>
      <c r="F999" s="29" t="s">
        <v>460</v>
      </c>
      <c r="G999"/>
    </row>
    <row r="1000" spans="1:7" hidden="1" x14ac:dyDescent="0.25">
      <c r="A1000" s="285" t="s">
        <v>1630</v>
      </c>
      <c r="B1000" s="32" t="b">
        <f>'1.2.'!$P$12&gt;='1.2.'!$Q$12</f>
        <v>1</v>
      </c>
      <c r="C1000" s="30">
        <v>1</v>
      </c>
      <c r="D1000" s="29" t="s">
        <v>541</v>
      </c>
      <c r="E1000" s="29" t="s">
        <v>401</v>
      </c>
      <c r="F1000" s="29" t="s">
        <v>460</v>
      </c>
      <c r="G1000"/>
    </row>
    <row r="1001" spans="1:7" hidden="1" x14ac:dyDescent="0.25">
      <c r="A1001" s="285" t="s">
        <v>1631</v>
      </c>
      <c r="B1001" s="32" t="b">
        <f>'1.2.'!$P$13&gt;='1.2.'!$Q$13</f>
        <v>1</v>
      </c>
      <c r="C1001" s="30">
        <v>1</v>
      </c>
      <c r="D1001" s="29" t="s">
        <v>541</v>
      </c>
      <c r="E1001" s="29" t="s">
        <v>402</v>
      </c>
      <c r="F1001" s="29" t="s">
        <v>460</v>
      </c>
      <c r="G1001"/>
    </row>
    <row r="1002" spans="1:7" hidden="1" x14ac:dyDescent="0.25">
      <c r="A1002" s="285" t="s">
        <v>1632</v>
      </c>
      <c r="B1002" s="32" t="b">
        <f>'1.2.'!$P$14&gt;='1.2.'!$Q$14</f>
        <v>1</v>
      </c>
      <c r="C1002" s="30">
        <v>1</v>
      </c>
      <c r="D1002" s="29" t="s">
        <v>541</v>
      </c>
      <c r="E1002" s="29" t="s">
        <v>403</v>
      </c>
      <c r="F1002" s="29" t="s">
        <v>460</v>
      </c>
      <c r="G1002"/>
    </row>
    <row r="1003" spans="1:7" hidden="1" x14ac:dyDescent="0.25">
      <c r="A1003" s="285" t="s">
        <v>1633</v>
      </c>
      <c r="B1003" s="32" t="b">
        <f>'1.2.'!$P$15&gt;='1.2.'!$Q$15</f>
        <v>1</v>
      </c>
      <c r="C1003" s="30">
        <v>1</v>
      </c>
      <c r="D1003" s="29" t="s">
        <v>541</v>
      </c>
      <c r="E1003" s="29" t="s">
        <v>404</v>
      </c>
      <c r="F1003" s="29" t="s">
        <v>460</v>
      </c>
      <c r="G1003"/>
    </row>
    <row r="1004" spans="1:7" hidden="1" x14ac:dyDescent="0.25">
      <c r="A1004" s="285" t="s">
        <v>1634</v>
      </c>
      <c r="B1004" s="32" t="b">
        <f>'1.2.'!$P$16&gt;='1.2.'!$Q$16</f>
        <v>1</v>
      </c>
      <c r="C1004" s="30">
        <v>1</v>
      </c>
      <c r="D1004" s="29" t="s">
        <v>541</v>
      </c>
      <c r="E1004" s="29" t="s">
        <v>405</v>
      </c>
      <c r="F1004" s="29" t="s">
        <v>460</v>
      </c>
      <c r="G1004"/>
    </row>
    <row r="1005" spans="1:7" hidden="1" x14ac:dyDescent="0.25">
      <c r="A1005" s="285" t="s">
        <v>1635</v>
      </c>
      <c r="B1005" s="32" t="b">
        <f>'1.2.'!$P$17&gt;='1.2.'!$Q$17</f>
        <v>1</v>
      </c>
      <c r="C1005" s="30">
        <v>1</v>
      </c>
      <c r="D1005" s="29" t="s">
        <v>541</v>
      </c>
      <c r="E1005" s="29" t="s">
        <v>406</v>
      </c>
      <c r="F1005" s="29" t="s">
        <v>460</v>
      </c>
      <c r="G1005"/>
    </row>
    <row r="1006" spans="1:7" hidden="1" x14ac:dyDescent="0.25">
      <c r="A1006" s="285" t="s">
        <v>1636</v>
      </c>
      <c r="B1006" s="32" t="b">
        <f>'1.2.'!$P$18&gt;='1.2.'!$Q$18</f>
        <v>1</v>
      </c>
      <c r="C1006" s="30">
        <v>1</v>
      </c>
      <c r="D1006" s="29" t="s">
        <v>541</v>
      </c>
      <c r="E1006" s="29" t="s">
        <v>407</v>
      </c>
      <c r="F1006" s="29" t="s">
        <v>460</v>
      </c>
      <c r="G1006"/>
    </row>
    <row r="1007" spans="1:7" hidden="1" x14ac:dyDescent="0.25">
      <c r="A1007" s="285" t="s">
        <v>1637</v>
      </c>
      <c r="B1007" s="32" t="b">
        <f>'1.2.'!$P$19&gt;='1.2.'!$Q$19</f>
        <v>1</v>
      </c>
      <c r="C1007" s="30">
        <v>1</v>
      </c>
      <c r="D1007" s="29" t="s">
        <v>541</v>
      </c>
      <c r="E1007" s="29" t="s">
        <v>408</v>
      </c>
      <c r="F1007" s="29" t="s">
        <v>460</v>
      </c>
      <c r="G1007"/>
    </row>
    <row r="1008" spans="1:7" hidden="1" x14ac:dyDescent="0.25">
      <c r="A1008" s="285" t="s">
        <v>1638</v>
      </c>
      <c r="B1008" s="32" t="b">
        <f>'1.2.'!$P$20&gt;='1.2.'!$Q$20</f>
        <v>1</v>
      </c>
      <c r="C1008" s="30">
        <v>1</v>
      </c>
      <c r="D1008" s="29" t="s">
        <v>541</v>
      </c>
      <c r="E1008" s="29" t="s">
        <v>409</v>
      </c>
      <c r="F1008" s="29" t="s">
        <v>460</v>
      </c>
      <c r="G1008"/>
    </row>
    <row r="1009" spans="1:7" hidden="1" x14ac:dyDescent="0.25">
      <c r="A1009" s="285" t="s">
        <v>1639</v>
      </c>
      <c r="B1009" s="32" t="b">
        <f>'1.2.'!$P$21&gt;='1.2.'!$Q$21</f>
        <v>1</v>
      </c>
      <c r="C1009" s="30">
        <v>1</v>
      </c>
      <c r="D1009" s="29" t="s">
        <v>541</v>
      </c>
      <c r="E1009" s="29" t="s">
        <v>410</v>
      </c>
      <c r="F1009" s="29" t="s">
        <v>460</v>
      </c>
      <c r="G1009"/>
    </row>
    <row r="1010" spans="1:7" hidden="1" x14ac:dyDescent="0.25">
      <c r="A1010" s="285" t="s">
        <v>1640</v>
      </c>
      <c r="B1010" s="32" t="b">
        <f>'1.2.'!$P$22&gt;='1.2.'!$Q$22</f>
        <v>1</v>
      </c>
      <c r="C1010" s="30">
        <v>1</v>
      </c>
      <c r="D1010" s="29" t="s">
        <v>541</v>
      </c>
      <c r="E1010" s="29" t="s">
        <v>411</v>
      </c>
      <c r="F1010" s="29" t="s">
        <v>460</v>
      </c>
      <c r="G1010"/>
    </row>
    <row r="1011" spans="1:7" hidden="1" x14ac:dyDescent="0.25">
      <c r="A1011" s="285" t="s">
        <v>1641</v>
      </c>
      <c r="B1011" s="32" t="b">
        <f>'1.2.'!$P$23&gt;='1.2.'!$Q$23</f>
        <v>1</v>
      </c>
      <c r="C1011" s="30">
        <v>1</v>
      </c>
      <c r="D1011" s="29" t="s">
        <v>541</v>
      </c>
      <c r="E1011" s="29" t="s">
        <v>412</v>
      </c>
      <c r="F1011" s="29" t="s">
        <v>460</v>
      </c>
      <c r="G1011"/>
    </row>
    <row r="1012" spans="1:7" hidden="1" x14ac:dyDescent="0.25">
      <c r="A1012" s="285" t="s">
        <v>1642</v>
      </c>
      <c r="B1012" s="32" t="b">
        <f>'1.2.'!$P$24&gt;='1.2.'!$Q$24</f>
        <v>1</v>
      </c>
      <c r="C1012" s="30">
        <v>1</v>
      </c>
      <c r="D1012" s="29" t="s">
        <v>541</v>
      </c>
      <c r="E1012" s="29" t="s">
        <v>413</v>
      </c>
      <c r="F1012" s="29" t="s">
        <v>460</v>
      </c>
      <c r="G1012"/>
    </row>
    <row r="1013" spans="1:7" hidden="1" x14ac:dyDescent="0.25">
      <c r="A1013" s="285" t="s">
        <v>1643</v>
      </c>
      <c r="B1013" s="32" t="b">
        <f>'1.2.'!$P$25&gt;='1.2.'!$Q$25</f>
        <v>1</v>
      </c>
      <c r="C1013" s="30">
        <v>1</v>
      </c>
      <c r="D1013" s="29" t="s">
        <v>541</v>
      </c>
      <c r="E1013" s="29" t="s">
        <v>414</v>
      </c>
      <c r="F1013" s="29" t="s">
        <v>460</v>
      </c>
      <c r="G1013"/>
    </row>
    <row r="1014" spans="1:7" hidden="1" x14ac:dyDescent="0.25">
      <c r="A1014" s="285" t="s">
        <v>1644</v>
      </c>
      <c r="B1014" s="32" t="b">
        <f>'1.2.'!$P$26&gt;='1.2.'!$Q$26</f>
        <v>1</v>
      </c>
      <c r="C1014" s="30">
        <v>1</v>
      </c>
      <c r="D1014" s="29" t="s">
        <v>541</v>
      </c>
      <c r="E1014" s="29" t="s">
        <v>415</v>
      </c>
      <c r="F1014" s="29" t="s">
        <v>460</v>
      </c>
      <c r="G1014"/>
    </row>
    <row r="1015" spans="1:7" hidden="1" x14ac:dyDescent="0.25">
      <c r="A1015" s="285" t="s">
        <v>1645</v>
      </c>
      <c r="B1015" s="32" t="b">
        <f>'1.2.'!$P$27&gt;='1.2.'!$Q$27</f>
        <v>1</v>
      </c>
      <c r="C1015" s="30">
        <v>1</v>
      </c>
      <c r="D1015" s="29" t="s">
        <v>541</v>
      </c>
      <c r="E1015" s="29" t="s">
        <v>416</v>
      </c>
      <c r="F1015" s="29" t="s">
        <v>460</v>
      </c>
      <c r="G1015"/>
    </row>
    <row r="1016" spans="1:7" hidden="1" x14ac:dyDescent="0.25">
      <c r="A1016" s="285" t="s">
        <v>1646</v>
      </c>
      <c r="B1016" s="32" t="b">
        <f>'1.2.'!$P$28&gt;='1.2.'!$Q$28</f>
        <v>1</v>
      </c>
      <c r="C1016" s="30">
        <v>1</v>
      </c>
      <c r="D1016" s="29" t="s">
        <v>541</v>
      </c>
      <c r="E1016" s="29" t="s">
        <v>417</v>
      </c>
      <c r="F1016" s="29" t="s">
        <v>460</v>
      </c>
      <c r="G1016"/>
    </row>
    <row r="1017" spans="1:7" hidden="1" x14ac:dyDescent="0.25">
      <c r="A1017" s="285" t="s">
        <v>1647</v>
      </c>
      <c r="B1017" s="32" t="b">
        <f>'1.2.'!$P$29&gt;='1.2.'!$Q$29</f>
        <v>1</v>
      </c>
      <c r="C1017" s="30">
        <v>1</v>
      </c>
      <c r="D1017" s="29" t="s">
        <v>541</v>
      </c>
      <c r="E1017" s="29" t="s">
        <v>418</v>
      </c>
      <c r="F1017" s="29" t="s">
        <v>460</v>
      </c>
      <c r="G1017"/>
    </row>
    <row r="1018" spans="1:7" hidden="1" x14ac:dyDescent="0.25">
      <c r="A1018" s="285" t="s">
        <v>1648</v>
      </c>
      <c r="B1018" s="32" t="b">
        <f>'1.2.'!$P$30&gt;='1.2.'!$Q$30</f>
        <v>1</v>
      </c>
      <c r="C1018" s="30">
        <v>1</v>
      </c>
      <c r="D1018" s="29" t="s">
        <v>541</v>
      </c>
      <c r="E1018" s="29" t="s">
        <v>419</v>
      </c>
      <c r="F1018" s="29" t="s">
        <v>460</v>
      </c>
      <c r="G1018"/>
    </row>
    <row r="1019" spans="1:7" hidden="1" x14ac:dyDescent="0.25">
      <c r="A1019" s="285" t="s">
        <v>1649</v>
      </c>
      <c r="B1019" s="32" t="b">
        <f>'1.2.'!$P$31&gt;='1.2.'!$Q$31</f>
        <v>1</v>
      </c>
      <c r="C1019" s="30">
        <v>1</v>
      </c>
      <c r="D1019" s="29" t="s">
        <v>541</v>
      </c>
      <c r="E1019" s="29" t="s">
        <v>420</v>
      </c>
      <c r="F1019" s="29" t="s">
        <v>460</v>
      </c>
      <c r="G1019"/>
    </row>
    <row r="1020" spans="1:7" hidden="1" x14ac:dyDescent="0.25">
      <c r="A1020" s="285" t="s">
        <v>1650</v>
      </c>
      <c r="B1020" s="32" t="b">
        <f>'1.2.'!$P$32&gt;='1.2.'!$Q$32</f>
        <v>1</v>
      </c>
      <c r="C1020" s="30">
        <v>1</v>
      </c>
      <c r="D1020" s="29" t="s">
        <v>541</v>
      </c>
      <c r="E1020" s="29" t="s">
        <v>421</v>
      </c>
      <c r="F1020" s="29" t="s">
        <v>460</v>
      </c>
      <c r="G1020"/>
    </row>
    <row r="1021" spans="1:7" hidden="1" x14ac:dyDescent="0.25">
      <c r="A1021" s="285" t="s">
        <v>1651</v>
      </c>
      <c r="B1021" s="32" t="b">
        <f>'1.2.'!$P$34&gt;='1.2.'!$Q$34</f>
        <v>1</v>
      </c>
      <c r="C1021" s="30">
        <v>1</v>
      </c>
      <c r="D1021" s="29" t="s">
        <v>541</v>
      </c>
      <c r="E1021" s="29" t="s">
        <v>423</v>
      </c>
      <c r="F1021" s="29" t="s">
        <v>460</v>
      </c>
      <c r="G1021"/>
    </row>
    <row r="1022" spans="1:7" hidden="1" x14ac:dyDescent="0.25">
      <c r="A1022" s="285" t="s">
        <v>1652</v>
      </c>
      <c r="B1022" s="32" t="b">
        <f>'1.2.'!$P$35&gt;='1.2.'!$Q$35</f>
        <v>1</v>
      </c>
      <c r="C1022" s="30">
        <v>1</v>
      </c>
      <c r="D1022" s="29" t="s">
        <v>541</v>
      </c>
      <c r="E1022" s="29" t="s">
        <v>424</v>
      </c>
      <c r="F1022" s="29" t="s">
        <v>460</v>
      </c>
      <c r="G1022"/>
    </row>
    <row r="1023" spans="1:7" hidden="1" x14ac:dyDescent="0.25">
      <c r="A1023" s="285" t="s">
        <v>1653</v>
      </c>
      <c r="B1023" s="32" t="b">
        <f>'1.2.'!$P$36&gt;='1.2.'!$Q$36</f>
        <v>1</v>
      </c>
      <c r="C1023" s="30">
        <v>1</v>
      </c>
      <c r="D1023" s="29" t="s">
        <v>541</v>
      </c>
      <c r="E1023" s="29" t="s">
        <v>425</v>
      </c>
      <c r="F1023" s="29" t="s">
        <v>460</v>
      </c>
      <c r="G1023"/>
    </row>
    <row r="1024" spans="1:7" hidden="1" x14ac:dyDescent="0.25">
      <c r="A1024" s="285" t="s">
        <v>1654</v>
      </c>
      <c r="B1024" s="32" t="b">
        <f>'1.2.'!$P$37&gt;='1.2.'!$Q$37</f>
        <v>1</v>
      </c>
      <c r="C1024" s="30">
        <v>1</v>
      </c>
      <c r="D1024" s="29" t="s">
        <v>541</v>
      </c>
      <c r="E1024" s="29" t="s">
        <v>426</v>
      </c>
      <c r="F1024" s="29" t="s">
        <v>460</v>
      </c>
      <c r="G1024"/>
    </row>
    <row r="1025" spans="1:7" hidden="1" x14ac:dyDescent="0.25">
      <c r="A1025" s="285" t="s">
        <v>1655</v>
      </c>
      <c r="B1025" s="32" t="b">
        <f>'1.2.'!$P$38&gt;='1.2.'!$Q$38</f>
        <v>1</v>
      </c>
      <c r="C1025" s="30">
        <v>1</v>
      </c>
      <c r="D1025" s="29" t="s">
        <v>541</v>
      </c>
      <c r="E1025" s="29" t="s">
        <v>427</v>
      </c>
      <c r="F1025" s="29" t="s">
        <v>460</v>
      </c>
      <c r="G1025"/>
    </row>
    <row r="1026" spans="1:7" hidden="1" x14ac:dyDescent="0.25">
      <c r="A1026" s="285" t="s">
        <v>1656</v>
      </c>
      <c r="B1026" s="32" t="b">
        <f>'1.2.'!$P$39&gt;='1.2.'!$Q$39</f>
        <v>1</v>
      </c>
      <c r="C1026" s="30">
        <v>1</v>
      </c>
      <c r="D1026" s="29" t="s">
        <v>541</v>
      </c>
      <c r="E1026" s="29" t="s">
        <v>428</v>
      </c>
      <c r="F1026" s="29" t="s">
        <v>460</v>
      </c>
      <c r="G1026"/>
    </row>
    <row r="1027" spans="1:7" hidden="1" x14ac:dyDescent="0.25">
      <c r="A1027" s="285" t="s">
        <v>1657</v>
      </c>
      <c r="B1027" s="32" t="b">
        <f>'1.2.'!$P$40&gt;='1.2.'!$Q$40</f>
        <v>1</v>
      </c>
      <c r="C1027" s="30">
        <v>1</v>
      </c>
      <c r="D1027" s="29" t="s">
        <v>541</v>
      </c>
      <c r="E1027" s="29" t="s">
        <v>429</v>
      </c>
      <c r="F1027" s="29" t="s">
        <v>460</v>
      </c>
      <c r="G1027"/>
    </row>
    <row r="1028" spans="1:7" hidden="1" x14ac:dyDescent="0.25">
      <c r="A1028" s="285" t="s">
        <v>1658</v>
      </c>
      <c r="B1028" s="32" t="b">
        <f>'1.2.'!$P$41&gt;='1.2.'!$Q$41</f>
        <v>1</v>
      </c>
      <c r="C1028" s="30">
        <v>1</v>
      </c>
      <c r="D1028" s="29" t="s">
        <v>541</v>
      </c>
      <c r="E1028" s="29" t="s">
        <v>430</v>
      </c>
      <c r="F1028" s="29" t="s">
        <v>460</v>
      </c>
      <c r="G1028"/>
    </row>
    <row r="1029" spans="1:7" hidden="1" x14ac:dyDescent="0.25">
      <c r="A1029" s="285" t="s">
        <v>1659</v>
      </c>
      <c r="B1029" s="32" t="b">
        <f>'1.2.'!$P$42&gt;='1.2.'!$Q$42</f>
        <v>1</v>
      </c>
      <c r="C1029" s="30">
        <v>1</v>
      </c>
      <c r="D1029" s="29" t="s">
        <v>541</v>
      </c>
      <c r="E1029" s="29" t="s">
        <v>431</v>
      </c>
      <c r="F1029" s="29" t="s">
        <v>460</v>
      </c>
      <c r="G1029"/>
    </row>
    <row r="1030" spans="1:7" hidden="1" x14ac:dyDescent="0.25">
      <c r="A1030" s="285" t="s">
        <v>1660</v>
      </c>
      <c r="B1030" s="32" t="b">
        <f>'1.2.'!$P$43&gt;='1.2.'!$Q$43</f>
        <v>1</v>
      </c>
      <c r="C1030" s="30">
        <v>1</v>
      </c>
      <c r="D1030" s="29" t="s">
        <v>541</v>
      </c>
      <c r="E1030" s="29" t="s">
        <v>432</v>
      </c>
      <c r="F1030" s="29" t="s">
        <v>460</v>
      </c>
      <c r="G1030"/>
    </row>
    <row r="1031" spans="1:7" hidden="1" x14ac:dyDescent="0.25">
      <c r="A1031" s="285" t="s">
        <v>1661</v>
      </c>
      <c r="B1031" s="32" t="b">
        <f>'1.2.'!$P$44&gt;='1.2.'!$Q$44</f>
        <v>1</v>
      </c>
      <c r="C1031" s="30">
        <v>1</v>
      </c>
      <c r="D1031" s="29" t="s">
        <v>541</v>
      </c>
      <c r="E1031" s="29" t="s">
        <v>433</v>
      </c>
      <c r="F1031" s="29" t="s">
        <v>460</v>
      </c>
      <c r="G1031"/>
    </row>
    <row r="1032" spans="1:7" hidden="1" x14ac:dyDescent="0.25">
      <c r="A1032" s="285" t="s">
        <v>1662</v>
      </c>
      <c r="B1032" s="32" t="b">
        <f>'1.2.'!$P$45&gt;='1.2.'!$Q$45</f>
        <v>1</v>
      </c>
      <c r="C1032" s="30">
        <v>1</v>
      </c>
      <c r="D1032" s="29" t="s">
        <v>541</v>
      </c>
      <c r="E1032" s="29" t="s">
        <v>434</v>
      </c>
      <c r="F1032" s="29" t="s">
        <v>460</v>
      </c>
      <c r="G1032"/>
    </row>
    <row r="1033" spans="1:7" hidden="1" x14ac:dyDescent="0.25">
      <c r="A1033" s="285" t="s">
        <v>1663</v>
      </c>
      <c r="B1033" s="32" t="b">
        <f>'1.2.'!$P$46&gt;='1.2.'!$Q$46</f>
        <v>1</v>
      </c>
      <c r="C1033" s="30">
        <v>1</v>
      </c>
      <c r="D1033" s="29" t="s">
        <v>541</v>
      </c>
      <c r="E1033" s="29" t="s">
        <v>435</v>
      </c>
      <c r="F1033" s="29" t="s">
        <v>460</v>
      </c>
      <c r="G1033"/>
    </row>
    <row r="1034" spans="1:7" hidden="1" x14ac:dyDescent="0.25">
      <c r="A1034" s="285" t="s">
        <v>1664</v>
      </c>
      <c r="B1034" s="32" t="b">
        <f>'1.2.'!$P$48&gt;='1.2.'!$Q$48</f>
        <v>1</v>
      </c>
      <c r="C1034" s="30">
        <v>1</v>
      </c>
      <c r="D1034" s="29" t="s">
        <v>541</v>
      </c>
      <c r="E1034" s="29" t="s">
        <v>437</v>
      </c>
      <c r="F1034" s="29" t="s">
        <v>460</v>
      </c>
      <c r="G1034"/>
    </row>
    <row r="1035" spans="1:7" hidden="1" x14ac:dyDescent="0.25">
      <c r="A1035" s="285" t="s">
        <v>1665</v>
      </c>
      <c r="B1035" s="32" t="b">
        <f>'1.2.'!$P$50&gt;='1.2.'!$Q$50</f>
        <v>1</v>
      </c>
      <c r="C1035" s="30">
        <v>1</v>
      </c>
      <c r="D1035" s="29" t="s">
        <v>541</v>
      </c>
      <c r="E1035" s="29" t="s">
        <v>439</v>
      </c>
      <c r="F1035" s="29" t="s">
        <v>460</v>
      </c>
      <c r="G1035"/>
    </row>
    <row r="1036" spans="1:7" s="79" customFormat="1" hidden="1" x14ac:dyDescent="0.25">
      <c r="A1036" s="285" t="s">
        <v>1666</v>
      </c>
      <c r="B1036" s="76" t="b">
        <f>'1.2.'!$P$51&gt;='1.2.'!$Q$51</f>
        <v>1</v>
      </c>
      <c r="C1036" s="77">
        <v>1</v>
      </c>
      <c r="D1036" s="78" t="s">
        <v>541</v>
      </c>
      <c r="E1036" s="78" t="s">
        <v>440</v>
      </c>
      <c r="F1036" s="29" t="s">
        <v>460</v>
      </c>
    </row>
    <row r="1037" spans="1:7" hidden="1" x14ac:dyDescent="0.25">
      <c r="A1037" s="285" t="s">
        <v>1667</v>
      </c>
      <c r="B1037" s="32" t="b">
        <f>'1.2.'!$P$52&gt;='1.2.'!$Q$52</f>
        <v>1</v>
      </c>
      <c r="C1037" s="30">
        <v>1</v>
      </c>
      <c r="D1037" s="29" t="s">
        <v>541</v>
      </c>
      <c r="E1037" s="29" t="s">
        <v>441</v>
      </c>
      <c r="F1037" s="29" t="s">
        <v>460</v>
      </c>
      <c r="G1037"/>
    </row>
    <row r="1038" spans="1:7" hidden="1" x14ac:dyDescent="0.25">
      <c r="A1038" s="285" t="s">
        <v>1668</v>
      </c>
      <c r="B1038" s="32" t="b">
        <f>'1.2.'!$P$53&gt;='1.2.'!$Q$53</f>
        <v>1</v>
      </c>
      <c r="C1038" s="30">
        <v>1</v>
      </c>
      <c r="D1038" s="29" t="s">
        <v>541</v>
      </c>
      <c r="E1038" s="29" t="s">
        <v>444</v>
      </c>
      <c r="F1038" s="29" t="s">
        <v>460</v>
      </c>
      <c r="G1038"/>
    </row>
    <row r="1039" spans="1:7" hidden="1" x14ac:dyDescent="0.25">
      <c r="A1039" s="285" t="s">
        <v>1669</v>
      </c>
      <c r="B1039" s="76" t="b">
        <f>'1.2.'!$N$8-'1.2.'!$O$8&gt;='1.2.'!$P$8-'1.2.'!$Q$8</f>
        <v>1</v>
      </c>
      <c r="C1039" s="30">
        <v>1</v>
      </c>
      <c r="D1039" s="29" t="s">
        <v>541</v>
      </c>
      <c r="E1039" s="29" t="s">
        <v>397</v>
      </c>
      <c r="F1039" s="29" t="s">
        <v>459</v>
      </c>
      <c r="G1039" s="267"/>
    </row>
    <row r="1040" spans="1:7" hidden="1" x14ac:dyDescent="0.25">
      <c r="A1040" s="285" t="s">
        <v>1670</v>
      </c>
      <c r="B1040" s="76" t="b">
        <f>'1.2.'!$N$9-'1.2.'!$O$9&gt;='1.2.'!$P$9-'1.2.'!$Q$9</f>
        <v>1</v>
      </c>
      <c r="C1040" s="30">
        <v>1</v>
      </c>
      <c r="D1040" s="29" t="s">
        <v>541</v>
      </c>
      <c r="E1040" s="29" t="s">
        <v>398</v>
      </c>
      <c r="F1040" s="29" t="s">
        <v>459</v>
      </c>
      <c r="G1040"/>
    </row>
    <row r="1041" spans="1:7" hidden="1" x14ac:dyDescent="0.25">
      <c r="A1041" s="285" t="s">
        <v>1671</v>
      </c>
      <c r="B1041" s="76" t="b">
        <f>'1.2.'!$N$10-'1.2.'!$O$10&gt;='1.2.'!$P$10-'1.2.'!$Q$10</f>
        <v>1</v>
      </c>
      <c r="C1041" s="30">
        <v>1</v>
      </c>
      <c r="D1041" s="29" t="s">
        <v>541</v>
      </c>
      <c r="E1041" s="29" t="s">
        <v>399</v>
      </c>
      <c r="F1041" s="29" t="s">
        <v>459</v>
      </c>
      <c r="G1041"/>
    </row>
    <row r="1042" spans="1:7" hidden="1" x14ac:dyDescent="0.25">
      <c r="A1042" s="285" t="s">
        <v>1672</v>
      </c>
      <c r="B1042" s="76" t="b">
        <f>'1.2.'!$N$11-'1.2.'!$O$11&gt;='1.2.'!$P$11-'1.2.'!$Q$11</f>
        <v>1</v>
      </c>
      <c r="C1042" s="30">
        <v>1</v>
      </c>
      <c r="D1042" s="29" t="s">
        <v>541</v>
      </c>
      <c r="E1042" s="29" t="s">
        <v>400</v>
      </c>
      <c r="F1042" s="29" t="s">
        <v>459</v>
      </c>
      <c r="G1042"/>
    </row>
    <row r="1043" spans="1:7" hidden="1" x14ac:dyDescent="0.25">
      <c r="A1043" s="285" t="s">
        <v>1673</v>
      </c>
      <c r="B1043" s="76" t="b">
        <f>'1.2.'!$N$12-'1.2.'!$O$12&gt;='1.2.'!$P$12-'1.2.'!$Q$12</f>
        <v>1</v>
      </c>
      <c r="C1043" s="30">
        <v>1</v>
      </c>
      <c r="D1043" s="29" t="s">
        <v>541</v>
      </c>
      <c r="E1043" s="29" t="s">
        <v>401</v>
      </c>
      <c r="F1043" s="29" t="s">
        <v>459</v>
      </c>
      <c r="G1043"/>
    </row>
    <row r="1044" spans="1:7" hidden="1" x14ac:dyDescent="0.25">
      <c r="A1044" s="285" t="s">
        <v>1674</v>
      </c>
      <c r="B1044" s="76" t="b">
        <f>'1.2.'!$N$13-'1.2.'!$O$13&gt;='1.2.'!$P$13-'1.2.'!$Q$13</f>
        <v>1</v>
      </c>
      <c r="C1044" s="30">
        <v>1</v>
      </c>
      <c r="D1044" s="29" t="s">
        <v>541</v>
      </c>
      <c r="E1044" s="29" t="s">
        <v>402</v>
      </c>
      <c r="F1044" s="29" t="s">
        <v>459</v>
      </c>
      <c r="G1044"/>
    </row>
    <row r="1045" spans="1:7" hidden="1" x14ac:dyDescent="0.25">
      <c r="A1045" s="285" t="s">
        <v>1675</v>
      </c>
      <c r="B1045" s="76" t="b">
        <f>'1.2.'!$N$14-'1.2.'!$O$14&gt;='1.2.'!$P$14-'1.2.'!$Q$14</f>
        <v>1</v>
      </c>
      <c r="C1045" s="30">
        <v>1</v>
      </c>
      <c r="D1045" s="29" t="s">
        <v>541</v>
      </c>
      <c r="E1045" s="29" t="s">
        <v>403</v>
      </c>
      <c r="F1045" s="29" t="s">
        <v>459</v>
      </c>
      <c r="G1045"/>
    </row>
    <row r="1046" spans="1:7" hidden="1" x14ac:dyDescent="0.25">
      <c r="A1046" s="285" t="s">
        <v>1676</v>
      </c>
      <c r="B1046" s="76" t="b">
        <f>'1.2.'!$N$15-'1.2.'!$O$15&gt;='1.2.'!$P$15-'1.2.'!$Q$15</f>
        <v>1</v>
      </c>
      <c r="C1046" s="30">
        <v>1</v>
      </c>
      <c r="D1046" s="29" t="s">
        <v>541</v>
      </c>
      <c r="E1046" s="29" t="s">
        <v>404</v>
      </c>
      <c r="F1046" s="29" t="s">
        <v>459</v>
      </c>
      <c r="G1046"/>
    </row>
    <row r="1047" spans="1:7" hidden="1" x14ac:dyDescent="0.25">
      <c r="A1047" s="285" t="s">
        <v>1677</v>
      </c>
      <c r="B1047" s="76" t="b">
        <f>'1.2.'!$N$16-'1.2.'!$O$16&gt;='1.2.'!$P$16-'1.2.'!$Q$16</f>
        <v>1</v>
      </c>
      <c r="C1047" s="30">
        <v>1</v>
      </c>
      <c r="D1047" s="29" t="s">
        <v>541</v>
      </c>
      <c r="E1047" s="29" t="s">
        <v>405</v>
      </c>
      <c r="F1047" s="29" t="s">
        <v>459</v>
      </c>
      <c r="G1047"/>
    </row>
    <row r="1048" spans="1:7" hidden="1" x14ac:dyDescent="0.25">
      <c r="A1048" s="285" t="s">
        <v>1678</v>
      </c>
      <c r="B1048" s="76" t="b">
        <f>'1.2.'!$N$17-'1.2.'!$O$17&gt;='1.2.'!$P$17-'1.2.'!$Q$17</f>
        <v>1</v>
      </c>
      <c r="C1048" s="30">
        <v>1</v>
      </c>
      <c r="D1048" s="29" t="s">
        <v>541</v>
      </c>
      <c r="E1048" s="29" t="s">
        <v>406</v>
      </c>
      <c r="F1048" s="29" t="s">
        <v>459</v>
      </c>
      <c r="G1048"/>
    </row>
    <row r="1049" spans="1:7" hidden="1" x14ac:dyDescent="0.25">
      <c r="A1049" s="285" t="s">
        <v>1679</v>
      </c>
      <c r="B1049" s="76" t="b">
        <f>'1.2.'!$N$18-'1.2.'!$O$18&gt;='1.2.'!$P$18-'1.2.'!$Q$18</f>
        <v>1</v>
      </c>
      <c r="C1049" s="30">
        <v>1</v>
      </c>
      <c r="D1049" s="29" t="s">
        <v>541</v>
      </c>
      <c r="E1049" s="29" t="s">
        <v>407</v>
      </c>
      <c r="F1049" s="29" t="s">
        <v>459</v>
      </c>
      <c r="G1049"/>
    </row>
    <row r="1050" spans="1:7" hidden="1" x14ac:dyDescent="0.25">
      <c r="A1050" s="285" t="s">
        <v>1680</v>
      </c>
      <c r="B1050" s="76" t="b">
        <f>'1.2.'!$N$19-'1.2.'!$O$19&gt;='1.2.'!$P$19-'1.2.'!$Q$19</f>
        <v>1</v>
      </c>
      <c r="C1050" s="30">
        <v>1</v>
      </c>
      <c r="D1050" s="29" t="s">
        <v>541</v>
      </c>
      <c r="E1050" s="29" t="s">
        <v>408</v>
      </c>
      <c r="F1050" s="29" t="s">
        <v>459</v>
      </c>
      <c r="G1050"/>
    </row>
    <row r="1051" spans="1:7" hidden="1" x14ac:dyDescent="0.25">
      <c r="A1051" s="285" t="s">
        <v>1681</v>
      </c>
      <c r="B1051" s="76" t="b">
        <f>'1.2.'!$N$20-'1.2.'!$O$20&gt;='1.2.'!$P$20-'1.2.'!$Q$20</f>
        <v>1</v>
      </c>
      <c r="C1051" s="30">
        <v>1</v>
      </c>
      <c r="D1051" s="29" t="s">
        <v>541</v>
      </c>
      <c r="E1051" s="29" t="s">
        <v>409</v>
      </c>
      <c r="F1051" s="29" t="s">
        <v>459</v>
      </c>
      <c r="G1051"/>
    </row>
    <row r="1052" spans="1:7" hidden="1" x14ac:dyDescent="0.25">
      <c r="A1052" s="285" t="s">
        <v>1682</v>
      </c>
      <c r="B1052" s="76" t="b">
        <f>'1.2.'!$N$21-'1.2.'!$O$21&gt;='1.2.'!$P$21-'1.2.'!$Q$21</f>
        <v>1</v>
      </c>
      <c r="C1052" s="30">
        <v>1</v>
      </c>
      <c r="D1052" s="29" t="s">
        <v>541</v>
      </c>
      <c r="E1052" s="29" t="s">
        <v>410</v>
      </c>
      <c r="F1052" s="29" t="s">
        <v>459</v>
      </c>
      <c r="G1052"/>
    </row>
    <row r="1053" spans="1:7" hidden="1" x14ac:dyDescent="0.25">
      <c r="A1053" s="285" t="s">
        <v>1683</v>
      </c>
      <c r="B1053" s="76" t="b">
        <f>'1.2.'!$N$22-'1.2.'!$O$22&gt;='1.2.'!$P$22-'1.2.'!$Q$22</f>
        <v>1</v>
      </c>
      <c r="C1053" s="30">
        <v>1</v>
      </c>
      <c r="D1053" s="29" t="s">
        <v>541</v>
      </c>
      <c r="E1053" s="29" t="s">
        <v>411</v>
      </c>
      <c r="F1053" s="29" t="s">
        <v>459</v>
      </c>
      <c r="G1053"/>
    </row>
    <row r="1054" spans="1:7" hidden="1" x14ac:dyDescent="0.25">
      <c r="A1054" s="285" t="s">
        <v>1684</v>
      </c>
      <c r="B1054" s="76" t="b">
        <f>'1.2.'!$N$23-'1.2.'!$O$23&gt;='1.2.'!$P$23-'1.2.'!$Q$23</f>
        <v>1</v>
      </c>
      <c r="C1054" s="30">
        <v>1</v>
      </c>
      <c r="D1054" s="29" t="s">
        <v>541</v>
      </c>
      <c r="E1054" s="29" t="s">
        <v>412</v>
      </c>
      <c r="F1054" s="29" t="s">
        <v>459</v>
      </c>
      <c r="G1054"/>
    </row>
    <row r="1055" spans="1:7" hidden="1" x14ac:dyDescent="0.25">
      <c r="A1055" s="285" t="s">
        <v>1685</v>
      </c>
      <c r="B1055" s="76" t="b">
        <f>'1.2.'!$N$24-'1.2.'!$O$24&gt;='1.2.'!$P$24-'1.2.'!$Q$24</f>
        <v>1</v>
      </c>
      <c r="C1055" s="30">
        <v>1</v>
      </c>
      <c r="D1055" s="29" t="s">
        <v>541</v>
      </c>
      <c r="E1055" s="29" t="s">
        <v>413</v>
      </c>
      <c r="F1055" s="29" t="s">
        <v>459</v>
      </c>
      <c r="G1055"/>
    </row>
    <row r="1056" spans="1:7" hidden="1" x14ac:dyDescent="0.25">
      <c r="A1056" s="285" t="s">
        <v>1686</v>
      </c>
      <c r="B1056" s="76" t="b">
        <f>'1.2.'!$N$25-'1.2.'!$O$25&gt;='1.2.'!$P$25-'1.2.'!$Q$25</f>
        <v>1</v>
      </c>
      <c r="C1056" s="30">
        <v>1</v>
      </c>
      <c r="D1056" s="29" t="s">
        <v>541</v>
      </c>
      <c r="E1056" s="29" t="s">
        <v>414</v>
      </c>
      <c r="F1056" s="29" t="s">
        <v>459</v>
      </c>
      <c r="G1056"/>
    </row>
    <row r="1057" spans="1:7" hidden="1" x14ac:dyDescent="0.25">
      <c r="A1057" s="285" t="s">
        <v>1687</v>
      </c>
      <c r="B1057" s="76" t="b">
        <f>'1.2.'!$N$26-'1.2.'!$O$26&gt;='1.2.'!$P$26-'1.2.'!$Q$26</f>
        <v>1</v>
      </c>
      <c r="C1057" s="30">
        <v>1</v>
      </c>
      <c r="D1057" s="29" t="s">
        <v>541</v>
      </c>
      <c r="E1057" s="29" t="s">
        <v>415</v>
      </c>
      <c r="F1057" s="29" t="s">
        <v>459</v>
      </c>
      <c r="G1057"/>
    </row>
    <row r="1058" spans="1:7" hidden="1" x14ac:dyDescent="0.25">
      <c r="A1058" s="285" t="s">
        <v>1688</v>
      </c>
      <c r="B1058" s="76" t="b">
        <f>'1.2.'!$N$27-'1.2.'!$O$27&gt;='1.2.'!$P$27-'1.2.'!$Q$27</f>
        <v>1</v>
      </c>
      <c r="C1058" s="30">
        <v>1</v>
      </c>
      <c r="D1058" s="29" t="s">
        <v>541</v>
      </c>
      <c r="E1058" s="29" t="s">
        <v>416</v>
      </c>
      <c r="F1058" s="29" t="s">
        <v>459</v>
      </c>
      <c r="G1058"/>
    </row>
    <row r="1059" spans="1:7" hidden="1" x14ac:dyDescent="0.25">
      <c r="A1059" s="285" t="s">
        <v>1689</v>
      </c>
      <c r="B1059" s="76" t="b">
        <f>'1.2.'!$N$28-'1.2.'!$O$28&gt;='1.2.'!$P$28-'1.2.'!$Q$28</f>
        <v>1</v>
      </c>
      <c r="C1059" s="30">
        <v>1</v>
      </c>
      <c r="D1059" s="29" t="s">
        <v>541</v>
      </c>
      <c r="E1059" s="29" t="s">
        <v>417</v>
      </c>
      <c r="F1059" s="29" t="s">
        <v>459</v>
      </c>
      <c r="G1059"/>
    </row>
    <row r="1060" spans="1:7" hidden="1" x14ac:dyDescent="0.25">
      <c r="A1060" s="285" t="s">
        <v>1690</v>
      </c>
      <c r="B1060" s="76" t="b">
        <f>'1.2.'!$N$29-'1.2.'!$O$29&gt;='1.2.'!$P$29-'1.2.'!$Q$29</f>
        <v>1</v>
      </c>
      <c r="C1060" s="30">
        <v>1</v>
      </c>
      <c r="D1060" s="29" t="s">
        <v>541</v>
      </c>
      <c r="E1060" s="29" t="s">
        <v>418</v>
      </c>
      <c r="F1060" s="29" t="s">
        <v>459</v>
      </c>
      <c r="G1060"/>
    </row>
    <row r="1061" spans="1:7" hidden="1" x14ac:dyDescent="0.25">
      <c r="A1061" s="285" t="s">
        <v>1691</v>
      </c>
      <c r="B1061" s="76" t="b">
        <f>'1.2.'!$N$30-'1.2.'!$O$30&gt;='1.2.'!$P$30-'1.2.'!$Q$30</f>
        <v>1</v>
      </c>
      <c r="C1061" s="30">
        <v>1</v>
      </c>
      <c r="D1061" s="29" t="s">
        <v>541</v>
      </c>
      <c r="E1061" s="29" t="s">
        <v>419</v>
      </c>
      <c r="F1061" s="29" t="s">
        <v>459</v>
      </c>
      <c r="G1061"/>
    </row>
    <row r="1062" spans="1:7" hidden="1" x14ac:dyDescent="0.25">
      <c r="A1062" s="285" t="s">
        <v>1692</v>
      </c>
      <c r="B1062" s="76" t="b">
        <f>'1.2.'!$N$31-'1.2.'!$O$31&gt;='1.2.'!$P$31-'1.2.'!$Q$31</f>
        <v>1</v>
      </c>
      <c r="C1062" s="30">
        <v>1</v>
      </c>
      <c r="D1062" s="29" t="s">
        <v>541</v>
      </c>
      <c r="E1062" s="29" t="s">
        <v>420</v>
      </c>
      <c r="F1062" s="29" t="s">
        <v>459</v>
      </c>
      <c r="G1062"/>
    </row>
    <row r="1063" spans="1:7" hidden="1" x14ac:dyDescent="0.25">
      <c r="A1063" s="285" t="s">
        <v>1693</v>
      </c>
      <c r="B1063" s="76" t="b">
        <f>'1.2.'!$N$32-'1.2.'!$O$32&gt;='1.2.'!$P$32-'1.2.'!$Q$32</f>
        <v>1</v>
      </c>
      <c r="C1063" s="30">
        <v>1</v>
      </c>
      <c r="D1063" s="29" t="s">
        <v>541</v>
      </c>
      <c r="E1063" s="29" t="s">
        <v>421</v>
      </c>
      <c r="F1063" s="29" t="s">
        <v>459</v>
      </c>
      <c r="G1063"/>
    </row>
    <row r="1064" spans="1:7" hidden="1" x14ac:dyDescent="0.25">
      <c r="A1064" s="285" t="s">
        <v>1694</v>
      </c>
      <c r="B1064" s="76" t="b">
        <f>'1.2.'!$N$34-'1.2.'!$O$34&gt;='1.2.'!$P$34-'1.2.'!$Q$34</f>
        <v>1</v>
      </c>
      <c r="C1064" s="30">
        <v>1</v>
      </c>
      <c r="D1064" s="29" t="s">
        <v>541</v>
      </c>
      <c r="E1064" s="29" t="s">
        <v>423</v>
      </c>
      <c r="F1064" s="29" t="s">
        <v>459</v>
      </c>
      <c r="G1064"/>
    </row>
    <row r="1065" spans="1:7" hidden="1" x14ac:dyDescent="0.25">
      <c r="A1065" s="285" t="s">
        <v>1695</v>
      </c>
      <c r="B1065" s="76" t="b">
        <f>'1.2.'!$N$35-'1.2.'!$O$35&gt;='1.2.'!$P$35-'1.2.'!$Q$35</f>
        <v>1</v>
      </c>
      <c r="C1065" s="30">
        <v>1</v>
      </c>
      <c r="D1065" s="29" t="s">
        <v>541</v>
      </c>
      <c r="E1065" s="29" t="s">
        <v>424</v>
      </c>
      <c r="F1065" s="29" t="s">
        <v>459</v>
      </c>
      <c r="G1065"/>
    </row>
    <row r="1066" spans="1:7" hidden="1" x14ac:dyDescent="0.25">
      <c r="A1066" s="285" t="s">
        <v>1696</v>
      </c>
      <c r="B1066" s="76" t="b">
        <f>'1.2.'!$N$36-'1.2.'!$O$36&gt;='1.2.'!$P$36-'1.2.'!$Q$36</f>
        <v>1</v>
      </c>
      <c r="C1066" s="30">
        <v>1</v>
      </c>
      <c r="D1066" s="29" t="s">
        <v>541</v>
      </c>
      <c r="E1066" s="29" t="s">
        <v>425</v>
      </c>
      <c r="F1066" s="29" t="s">
        <v>459</v>
      </c>
      <c r="G1066"/>
    </row>
    <row r="1067" spans="1:7" hidden="1" x14ac:dyDescent="0.25">
      <c r="A1067" s="285" t="s">
        <v>1697</v>
      </c>
      <c r="B1067" s="76" t="b">
        <f>'1.2.'!$N$37-'1.2.'!$O$37&gt;='1.2.'!$P$37-'1.2.'!$Q$37</f>
        <v>1</v>
      </c>
      <c r="C1067" s="30">
        <v>1</v>
      </c>
      <c r="D1067" s="29" t="s">
        <v>541</v>
      </c>
      <c r="E1067" s="29" t="s">
        <v>426</v>
      </c>
      <c r="F1067" s="29" t="s">
        <v>459</v>
      </c>
      <c r="G1067"/>
    </row>
    <row r="1068" spans="1:7" hidden="1" x14ac:dyDescent="0.25">
      <c r="A1068" s="285" t="s">
        <v>1698</v>
      </c>
      <c r="B1068" s="76" t="b">
        <f>'1.2.'!$N$38-'1.2.'!$O$38&gt;='1.2.'!$P$38-'1.2.'!$Q$38</f>
        <v>1</v>
      </c>
      <c r="C1068" s="30">
        <v>1</v>
      </c>
      <c r="D1068" s="29" t="s">
        <v>541</v>
      </c>
      <c r="E1068" s="29" t="s">
        <v>427</v>
      </c>
      <c r="F1068" s="29" t="s">
        <v>459</v>
      </c>
      <c r="G1068"/>
    </row>
    <row r="1069" spans="1:7" hidden="1" x14ac:dyDescent="0.25">
      <c r="A1069" s="285" t="s">
        <v>1699</v>
      </c>
      <c r="B1069" s="76" t="b">
        <f>'1.2.'!$N$39-'1.2.'!$O$39&gt;='1.2.'!$P$39-'1.2.'!$Q$39</f>
        <v>1</v>
      </c>
      <c r="C1069" s="30">
        <v>1</v>
      </c>
      <c r="D1069" s="29" t="s">
        <v>541</v>
      </c>
      <c r="E1069" s="29" t="s">
        <v>428</v>
      </c>
      <c r="F1069" s="29" t="s">
        <v>459</v>
      </c>
      <c r="G1069"/>
    </row>
    <row r="1070" spans="1:7" hidden="1" x14ac:dyDescent="0.25">
      <c r="A1070" s="285" t="s">
        <v>1700</v>
      </c>
      <c r="B1070" s="76" t="b">
        <f>'1.2.'!$N$40-'1.2.'!$O$40&gt;='1.2.'!$P$40-'1.2.'!$Q$40</f>
        <v>1</v>
      </c>
      <c r="C1070" s="30">
        <v>1</v>
      </c>
      <c r="D1070" s="29" t="s">
        <v>541</v>
      </c>
      <c r="E1070" s="29" t="s">
        <v>429</v>
      </c>
      <c r="F1070" s="29" t="s">
        <v>459</v>
      </c>
      <c r="G1070"/>
    </row>
    <row r="1071" spans="1:7" hidden="1" x14ac:dyDescent="0.25">
      <c r="A1071" s="285" t="s">
        <v>1701</v>
      </c>
      <c r="B1071" s="76" t="b">
        <f>'1.2.'!$N$41-'1.2.'!$O$41&gt;='1.2.'!$P$41-'1.2.'!$Q$41</f>
        <v>1</v>
      </c>
      <c r="C1071" s="30">
        <v>1</v>
      </c>
      <c r="D1071" s="29" t="s">
        <v>541</v>
      </c>
      <c r="E1071" s="29" t="s">
        <v>430</v>
      </c>
      <c r="F1071" s="29" t="s">
        <v>459</v>
      </c>
      <c r="G1071"/>
    </row>
    <row r="1072" spans="1:7" hidden="1" x14ac:dyDescent="0.25">
      <c r="A1072" s="285" t="s">
        <v>1702</v>
      </c>
      <c r="B1072" s="76" t="b">
        <f>'1.2.'!$N$42-'1.2.'!$O$42&gt;='1.2.'!$P$42-'1.2.'!$Q$42</f>
        <v>1</v>
      </c>
      <c r="C1072" s="30">
        <v>1</v>
      </c>
      <c r="D1072" s="29" t="s">
        <v>541</v>
      </c>
      <c r="E1072" s="29" t="s">
        <v>431</v>
      </c>
      <c r="F1072" s="29" t="s">
        <v>459</v>
      </c>
      <c r="G1072"/>
    </row>
    <row r="1073" spans="1:7" hidden="1" x14ac:dyDescent="0.25">
      <c r="A1073" s="285" t="s">
        <v>1703</v>
      </c>
      <c r="B1073" s="76" t="b">
        <f>'1.2.'!$N$43-'1.2.'!$O$43&gt;='1.2.'!$P$43-'1.2.'!$Q$43</f>
        <v>1</v>
      </c>
      <c r="C1073" s="30">
        <v>1</v>
      </c>
      <c r="D1073" s="29" t="s">
        <v>541</v>
      </c>
      <c r="E1073" s="29" t="s">
        <v>432</v>
      </c>
      <c r="F1073" s="29" t="s">
        <v>459</v>
      </c>
      <c r="G1073"/>
    </row>
    <row r="1074" spans="1:7" hidden="1" x14ac:dyDescent="0.25">
      <c r="A1074" s="285" t="s">
        <v>1704</v>
      </c>
      <c r="B1074" s="76" t="b">
        <f>'1.2.'!$N$44-'1.2.'!$O$44&gt;='1.2.'!$P$44-'1.2.'!$Q$44</f>
        <v>1</v>
      </c>
      <c r="C1074" s="30">
        <v>1</v>
      </c>
      <c r="D1074" s="29" t="s">
        <v>541</v>
      </c>
      <c r="E1074" s="29" t="s">
        <v>433</v>
      </c>
      <c r="F1074" s="29" t="s">
        <v>459</v>
      </c>
      <c r="G1074"/>
    </row>
    <row r="1075" spans="1:7" hidden="1" x14ac:dyDescent="0.25">
      <c r="A1075" s="285" t="s">
        <v>1705</v>
      </c>
      <c r="B1075" s="76" t="b">
        <f>'1.2.'!$N$45-'1.2.'!$O$45&gt;='1.2.'!$P$45-'1.2.'!$Q$45</f>
        <v>1</v>
      </c>
      <c r="C1075" s="30">
        <v>1</v>
      </c>
      <c r="D1075" s="29" t="s">
        <v>541</v>
      </c>
      <c r="E1075" s="29" t="s">
        <v>434</v>
      </c>
      <c r="F1075" s="29" t="s">
        <v>459</v>
      </c>
      <c r="G1075"/>
    </row>
    <row r="1076" spans="1:7" hidden="1" x14ac:dyDescent="0.25">
      <c r="A1076" s="285" t="s">
        <v>1706</v>
      </c>
      <c r="B1076" s="76" t="b">
        <f>'1.2.'!$N$46-'1.2.'!$O$46&gt;='1.2.'!$P$46-'1.2.'!$Q$46</f>
        <v>1</v>
      </c>
      <c r="C1076" s="30">
        <v>1</v>
      </c>
      <c r="D1076" s="29" t="s">
        <v>541</v>
      </c>
      <c r="E1076" s="29" t="s">
        <v>435</v>
      </c>
      <c r="F1076" s="29" t="s">
        <v>459</v>
      </c>
      <c r="G1076"/>
    </row>
    <row r="1077" spans="1:7" hidden="1" x14ac:dyDescent="0.25">
      <c r="A1077" s="285" t="s">
        <v>1707</v>
      </c>
      <c r="B1077" s="76" t="b">
        <f>'1.2.'!$N$48-'1.2.'!$O$48&gt;='1.2.'!$P$48-'1.2.'!$Q$48</f>
        <v>1</v>
      </c>
      <c r="C1077" s="30">
        <v>1</v>
      </c>
      <c r="D1077" s="29" t="s">
        <v>541</v>
      </c>
      <c r="E1077" s="29" t="s">
        <v>437</v>
      </c>
      <c r="F1077" s="29" t="s">
        <v>459</v>
      </c>
      <c r="G1077"/>
    </row>
    <row r="1078" spans="1:7" hidden="1" x14ac:dyDescent="0.25">
      <c r="A1078" s="285" t="s">
        <v>1708</v>
      </c>
      <c r="B1078" s="76" t="b">
        <f>'1.2.'!$N$50-'1.2.'!$O$50&gt;='1.2.'!$P$50-'1.2.'!$Q$50</f>
        <v>1</v>
      </c>
      <c r="C1078" s="30">
        <v>1</v>
      </c>
      <c r="D1078" s="29" t="s">
        <v>541</v>
      </c>
      <c r="E1078" s="29" t="s">
        <v>439</v>
      </c>
      <c r="F1078" s="29" t="s">
        <v>459</v>
      </c>
      <c r="G1078"/>
    </row>
    <row r="1079" spans="1:7" hidden="1" x14ac:dyDescent="0.25">
      <c r="A1079" s="285" t="s">
        <v>1709</v>
      </c>
      <c r="B1079" s="76" t="b">
        <f>'1.2.'!$N$52-'1.2.'!$O$52&gt;='1.2.'!$P$52-'1.2.'!$Q$52</f>
        <v>1</v>
      </c>
      <c r="C1079" s="30">
        <v>1</v>
      </c>
      <c r="D1079" s="29" t="s">
        <v>541</v>
      </c>
      <c r="E1079" s="29" t="s">
        <v>441</v>
      </c>
      <c r="F1079" s="29" t="s">
        <v>459</v>
      </c>
      <c r="G1079"/>
    </row>
    <row r="1080" spans="1:7" hidden="1" x14ac:dyDescent="0.25">
      <c r="A1080" s="285" t="s">
        <v>1710</v>
      </c>
      <c r="B1080" s="76" t="b">
        <f>'1.2.'!$N$53-'1.2.'!$O$53&gt;='1.2.'!$P$53-'1.2.'!$Q$53</f>
        <v>1</v>
      </c>
      <c r="C1080" s="30">
        <v>1</v>
      </c>
      <c r="D1080" s="29" t="s">
        <v>541</v>
      </c>
      <c r="E1080" s="29" t="s">
        <v>444</v>
      </c>
      <c r="F1080" s="29" t="s">
        <v>459</v>
      </c>
      <c r="G1080"/>
    </row>
    <row r="1081" spans="1:7" hidden="1" x14ac:dyDescent="0.25">
      <c r="A1081" s="285" t="s">
        <v>1711</v>
      </c>
      <c r="B1081" s="76" t="b">
        <f>'1.2.'!$H$8&gt;='1.2.'!$R$8</f>
        <v>1</v>
      </c>
      <c r="C1081" s="30">
        <v>1</v>
      </c>
      <c r="D1081" s="29" t="s">
        <v>541</v>
      </c>
      <c r="E1081" s="29" t="s">
        <v>397</v>
      </c>
      <c r="F1081" s="29" t="s">
        <v>450</v>
      </c>
      <c r="G1081" s="279" t="s">
        <v>308</v>
      </c>
    </row>
    <row r="1082" spans="1:7" hidden="1" x14ac:dyDescent="0.25">
      <c r="A1082" s="285" t="s">
        <v>1712</v>
      </c>
      <c r="B1082" s="32" t="b">
        <f>'1.2.'!$H$9&gt;='1.2.'!$R$9</f>
        <v>1</v>
      </c>
      <c r="C1082" s="30">
        <v>1</v>
      </c>
      <c r="D1082" s="29" t="s">
        <v>541</v>
      </c>
      <c r="E1082" s="29" t="s">
        <v>398</v>
      </c>
      <c r="F1082" s="29" t="s">
        <v>450</v>
      </c>
      <c r="G1082"/>
    </row>
    <row r="1083" spans="1:7" hidden="1" x14ac:dyDescent="0.25">
      <c r="A1083" s="285" t="s">
        <v>1713</v>
      </c>
      <c r="B1083" s="32" t="b">
        <f>'1.2.'!$H$10&gt;='1.2.'!$R$10</f>
        <v>1</v>
      </c>
      <c r="C1083" s="30">
        <v>1</v>
      </c>
      <c r="D1083" s="29" t="s">
        <v>541</v>
      </c>
      <c r="E1083" s="29" t="s">
        <v>399</v>
      </c>
      <c r="F1083" s="29" t="s">
        <v>450</v>
      </c>
      <c r="G1083" s="279" t="s">
        <v>308</v>
      </c>
    </row>
    <row r="1084" spans="1:7" hidden="1" x14ac:dyDescent="0.25">
      <c r="A1084" s="285" t="s">
        <v>1714</v>
      </c>
      <c r="B1084" s="32" t="b">
        <f>'1.2.'!$H$11&gt;='1.2.'!$R$11</f>
        <v>1</v>
      </c>
      <c r="C1084" s="30">
        <v>1</v>
      </c>
      <c r="D1084" s="29" t="s">
        <v>541</v>
      </c>
      <c r="E1084" s="29" t="s">
        <v>400</v>
      </c>
      <c r="F1084" s="29" t="s">
        <v>450</v>
      </c>
      <c r="G1084"/>
    </row>
    <row r="1085" spans="1:7" hidden="1" x14ac:dyDescent="0.25">
      <c r="A1085" s="285" t="s">
        <v>1715</v>
      </c>
      <c r="B1085" s="32" t="b">
        <f>'1.2.'!$H$12&gt;='1.2.'!$R$12</f>
        <v>1</v>
      </c>
      <c r="C1085" s="30">
        <v>1</v>
      </c>
      <c r="D1085" s="29" t="s">
        <v>541</v>
      </c>
      <c r="E1085" s="29" t="s">
        <v>401</v>
      </c>
      <c r="F1085" s="29" t="s">
        <v>450</v>
      </c>
      <c r="G1085"/>
    </row>
    <row r="1086" spans="1:7" hidden="1" x14ac:dyDescent="0.25">
      <c r="A1086" s="285" t="s">
        <v>1716</v>
      </c>
      <c r="B1086" s="32" t="b">
        <f>'1.2.'!$H$13&gt;='1.2.'!$R$13</f>
        <v>1</v>
      </c>
      <c r="C1086" s="30">
        <v>1</v>
      </c>
      <c r="D1086" s="29" t="s">
        <v>541</v>
      </c>
      <c r="E1086" s="29" t="s">
        <v>402</v>
      </c>
      <c r="F1086" s="29" t="s">
        <v>450</v>
      </c>
      <c r="G1086"/>
    </row>
    <row r="1087" spans="1:7" hidden="1" x14ac:dyDescent="0.25">
      <c r="A1087" s="285" t="s">
        <v>1717</v>
      </c>
      <c r="B1087" s="32" t="b">
        <f>'1.2.'!$H$14&gt;='1.2.'!$R$14</f>
        <v>1</v>
      </c>
      <c r="C1087" s="30">
        <v>1</v>
      </c>
      <c r="D1087" s="29" t="s">
        <v>541</v>
      </c>
      <c r="E1087" s="29" t="s">
        <v>403</v>
      </c>
      <c r="F1087" s="29" t="s">
        <v>450</v>
      </c>
      <c r="G1087"/>
    </row>
    <row r="1088" spans="1:7" hidden="1" x14ac:dyDescent="0.25">
      <c r="A1088" s="285" t="s">
        <v>1718</v>
      </c>
      <c r="B1088" s="32" t="b">
        <f>'1.2.'!$H$15&gt;='1.2.'!$R$15</f>
        <v>1</v>
      </c>
      <c r="C1088" s="30">
        <v>1</v>
      </c>
      <c r="D1088" s="29" t="s">
        <v>541</v>
      </c>
      <c r="E1088" s="29" t="s">
        <v>404</v>
      </c>
      <c r="F1088" s="29" t="s">
        <v>450</v>
      </c>
      <c r="G1088"/>
    </row>
    <row r="1089" spans="1:7" hidden="1" x14ac:dyDescent="0.25">
      <c r="A1089" s="285" t="s">
        <v>1719</v>
      </c>
      <c r="B1089" s="32" t="b">
        <f>'1.2.'!$H$16&gt;='1.2.'!$R$16</f>
        <v>1</v>
      </c>
      <c r="C1089" s="30">
        <v>1</v>
      </c>
      <c r="D1089" s="29" t="s">
        <v>541</v>
      </c>
      <c r="E1089" s="29" t="s">
        <v>405</v>
      </c>
      <c r="F1089" s="29" t="s">
        <v>450</v>
      </c>
      <c r="G1089"/>
    </row>
    <row r="1090" spans="1:7" hidden="1" x14ac:dyDescent="0.25">
      <c r="A1090" s="285" t="s">
        <v>1720</v>
      </c>
      <c r="B1090" s="32" t="b">
        <f>'1.2.'!$H$17&gt;='1.2.'!$R$17</f>
        <v>1</v>
      </c>
      <c r="C1090" s="30">
        <v>1</v>
      </c>
      <c r="D1090" s="29" t="s">
        <v>541</v>
      </c>
      <c r="E1090" s="29" t="s">
        <v>406</v>
      </c>
      <c r="F1090" s="29" t="s">
        <v>450</v>
      </c>
      <c r="G1090"/>
    </row>
    <row r="1091" spans="1:7" hidden="1" x14ac:dyDescent="0.25">
      <c r="A1091" s="285" t="s">
        <v>1721</v>
      </c>
      <c r="B1091" s="32" t="b">
        <f>'1.2.'!$H$18&gt;='1.2.'!$R$18</f>
        <v>1</v>
      </c>
      <c r="C1091" s="30">
        <v>1</v>
      </c>
      <c r="D1091" s="29" t="s">
        <v>541</v>
      </c>
      <c r="E1091" s="29" t="s">
        <v>407</v>
      </c>
      <c r="F1091" s="29" t="s">
        <v>450</v>
      </c>
      <c r="G1091"/>
    </row>
    <row r="1092" spans="1:7" hidden="1" x14ac:dyDescent="0.25">
      <c r="A1092" s="285" t="s">
        <v>1722</v>
      </c>
      <c r="B1092" s="32" t="b">
        <f>'1.2.'!$H$19&gt;='1.2.'!$R$19</f>
        <v>1</v>
      </c>
      <c r="C1092" s="30">
        <v>1</v>
      </c>
      <c r="D1092" s="29" t="s">
        <v>541</v>
      </c>
      <c r="E1092" s="29" t="s">
        <v>408</v>
      </c>
      <c r="F1092" s="29" t="s">
        <v>450</v>
      </c>
      <c r="G1092"/>
    </row>
    <row r="1093" spans="1:7" hidden="1" x14ac:dyDescent="0.25">
      <c r="A1093" s="285" t="s">
        <v>1723</v>
      </c>
      <c r="B1093" s="32" t="b">
        <f>'1.2.'!$H$20&gt;='1.2.'!$R$20</f>
        <v>1</v>
      </c>
      <c r="C1093" s="30">
        <v>1</v>
      </c>
      <c r="D1093" s="29" t="s">
        <v>541</v>
      </c>
      <c r="E1093" s="29" t="s">
        <v>409</v>
      </c>
      <c r="F1093" s="29" t="s">
        <v>450</v>
      </c>
      <c r="G1093"/>
    </row>
    <row r="1094" spans="1:7" hidden="1" x14ac:dyDescent="0.25">
      <c r="A1094" s="285" t="s">
        <v>1724</v>
      </c>
      <c r="B1094" s="32" t="b">
        <f>'1.2.'!$H$21&gt;='1.2.'!$R$21</f>
        <v>1</v>
      </c>
      <c r="C1094" s="30">
        <v>1</v>
      </c>
      <c r="D1094" s="29" t="s">
        <v>541</v>
      </c>
      <c r="E1094" s="29" t="s">
        <v>410</v>
      </c>
      <c r="F1094" s="29" t="s">
        <v>450</v>
      </c>
      <c r="G1094"/>
    </row>
    <row r="1095" spans="1:7" hidden="1" x14ac:dyDescent="0.25">
      <c r="A1095" s="285" t="s">
        <v>1725</v>
      </c>
      <c r="B1095" s="32" t="b">
        <f>'1.2.'!$H$22&gt;='1.2.'!$R$22</f>
        <v>1</v>
      </c>
      <c r="C1095" s="30">
        <v>1</v>
      </c>
      <c r="D1095" s="29" t="s">
        <v>541</v>
      </c>
      <c r="E1095" s="29" t="s">
        <v>411</v>
      </c>
      <c r="F1095" s="29" t="s">
        <v>450</v>
      </c>
      <c r="G1095"/>
    </row>
    <row r="1096" spans="1:7" hidden="1" x14ac:dyDescent="0.25">
      <c r="A1096" s="285" t="s">
        <v>1726</v>
      </c>
      <c r="B1096" s="32" t="b">
        <f>'1.2.'!$H$23&gt;='1.2.'!$R$23</f>
        <v>1</v>
      </c>
      <c r="C1096" s="30">
        <v>1</v>
      </c>
      <c r="D1096" s="29" t="s">
        <v>541</v>
      </c>
      <c r="E1096" s="29" t="s">
        <v>412</v>
      </c>
      <c r="F1096" s="29" t="s">
        <v>450</v>
      </c>
      <c r="G1096"/>
    </row>
    <row r="1097" spans="1:7" hidden="1" x14ac:dyDescent="0.25">
      <c r="A1097" s="285" t="s">
        <v>1727</v>
      </c>
      <c r="B1097" s="32" t="b">
        <f>'1.2.'!$H$24&gt;='1.2.'!$R$24</f>
        <v>1</v>
      </c>
      <c r="C1097" s="30">
        <v>1</v>
      </c>
      <c r="D1097" s="29" t="s">
        <v>541</v>
      </c>
      <c r="E1097" s="29" t="s">
        <v>413</v>
      </c>
      <c r="F1097" s="29" t="s">
        <v>450</v>
      </c>
      <c r="G1097"/>
    </row>
    <row r="1098" spans="1:7" hidden="1" x14ac:dyDescent="0.25">
      <c r="A1098" s="285" t="s">
        <v>1728</v>
      </c>
      <c r="B1098" s="32" t="b">
        <f>'1.2.'!$H$25&gt;='1.2.'!$R$25</f>
        <v>1</v>
      </c>
      <c r="C1098" s="30">
        <v>1</v>
      </c>
      <c r="D1098" s="29" t="s">
        <v>541</v>
      </c>
      <c r="E1098" s="29" t="s">
        <v>414</v>
      </c>
      <c r="F1098" s="29" t="s">
        <v>450</v>
      </c>
      <c r="G1098"/>
    </row>
    <row r="1099" spans="1:7" hidden="1" x14ac:dyDescent="0.25">
      <c r="A1099" s="285" t="s">
        <v>1729</v>
      </c>
      <c r="B1099" s="32" t="b">
        <f>'1.2.'!$H$27&gt;='1.2.'!$R$27</f>
        <v>1</v>
      </c>
      <c r="C1099" s="30">
        <v>1</v>
      </c>
      <c r="D1099" s="29" t="s">
        <v>541</v>
      </c>
      <c r="E1099" s="29" t="s">
        <v>416</v>
      </c>
      <c r="F1099" s="29" t="s">
        <v>450</v>
      </c>
      <c r="G1099"/>
    </row>
    <row r="1100" spans="1:7" hidden="1" x14ac:dyDescent="0.25">
      <c r="A1100" s="285" t="s">
        <v>1730</v>
      </c>
      <c r="B1100" s="32" t="b">
        <f>'1.2.'!$H$30&gt;='1.2.'!$R$30</f>
        <v>1</v>
      </c>
      <c r="C1100" s="30">
        <v>1</v>
      </c>
      <c r="D1100" s="29" t="s">
        <v>541</v>
      </c>
      <c r="E1100" s="29" t="s">
        <v>419</v>
      </c>
      <c r="F1100" s="29" t="s">
        <v>450</v>
      </c>
      <c r="G1100"/>
    </row>
    <row r="1101" spans="1:7" hidden="1" x14ac:dyDescent="0.25">
      <c r="A1101" s="285" t="s">
        <v>1731</v>
      </c>
      <c r="B1101" s="32" t="b">
        <f>'1.2.'!$H$31&gt;='1.2.'!$R$31</f>
        <v>1</v>
      </c>
      <c r="C1101" s="30">
        <v>1</v>
      </c>
      <c r="D1101" s="29" t="s">
        <v>541</v>
      </c>
      <c r="E1101" s="29" t="s">
        <v>420</v>
      </c>
      <c r="F1101" s="29" t="s">
        <v>450</v>
      </c>
      <c r="G1101"/>
    </row>
    <row r="1102" spans="1:7" hidden="1" x14ac:dyDescent="0.25">
      <c r="A1102" s="285" t="s">
        <v>1732</v>
      </c>
      <c r="B1102" s="32" t="b">
        <f>'1.2.'!$H$33='1.2.'!$R$33</f>
        <v>1</v>
      </c>
      <c r="C1102" s="30">
        <v>1</v>
      </c>
      <c r="D1102" s="29" t="s">
        <v>541</v>
      </c>
      <c r="E1102" s="29" t="s">
        <v>422</v>
      </c>
      <c r="F1102" s="29" t="s">
        <v>461</v>
      </c>
      <c r="G1102"/>
    </row>
    <row r="1103" spans="1:7" hidden="1" x14ac:dyDescent="0.25">
      <c r="A1103" s="285" t="s">
        <v>1733</v>
      </c>
      <c r="B1103" s="32" t="b">
        <f>'1.2.'!$H$34&gt;='1.2.'!$R$34</f>
        <v>1</v>
      </c>
      <c r="C1103" s="30">
        <v>1</v>
      </c>
      <c r="D1103" s="29" t="s">
        <v>541</v>
      </c>
      <c r="E1103" s="29" t="s">
        <v>423</v>
      </c>
      <c r="F1103" s="29" t="s">
        <v>450</v>
      </c>
      <c r="G1103"/>
    </row>
    <row r="1104" spans="1:7" hidden="1" x14ac:dyDescent="0.25">
      <c r="A1104" s="285" t="s">
        <v>1734</v>
      </c>
      <c r="B1104" s="32" t="b">
        <f>'1.2.'!$H$35&gt;='1.2.'!$R$35</f>
        <v>1</v>
      </c>
      <c r="C1104" s="30">
        <v>1</v>
      </c>
      <c r="D1104" s="29" t="s">
        <v>541</v>
      </c>
      <c r="E1104" s="29" t="s">
        <v>424</v>
      </c>
      <c r="F1104" s="29" t="s">
        <v>450</v>
      </c>
      <c r="G1104"/>
    </row>
    <row r="1105" spans="1:9" hidden="1" x14ac:dyDescent="0.25">
      <c r="A1105" s="285" t="s">
        <v>1735</v>
      </c>
      <c r="B1105" s="32" t="b">
        <f>'1.2.'!$H$37&gt;='1.2.'!$R$37</f>
        <v>1</v>
      </c>
      <c r="C1105" s="30">
        <v>1</v>
      </c>
      <c r="D1105" s="29" t="s">
        <v>541</v>
      </c>
      <c r="E1105" s="29" t="s">
        <v>426</v>
      </c>
      <c r="F1105" s="29" t="s">
        <v>450</v>
      </c>
      <c r="G1105"/>
    </row>
    <row r="1106" spans="1:9" hidden="1" x14ac:dyDescent="0.25">
      <c r="A1106" s="285" t="s">
        <v>1736</v>
      </c>
      <c r="B1106" s="32" t="b">
        <f>'1.2.'!$H$39&gt;='1.2.'!$R$39</f>
        <v>1</v>
      </c>
      <c r="C1106" s="30">
        <v>1</v>
      </c>
      <c r="D1106" s="29" t="s">
        <v>541</v>
      </c>
      <c r="E1106" s="29" t="s">
        <v>428</v>
      </c>
      <c r="F1106" s="29" t="s">
        <v>450</v>
      </c>
      <c r="G1106"/>
    </row>
    <row r="1107" spans="1:9" hidden="1" x14ac:dyDescent="0.25">
      <c r="A1107" s="285" t="s">
        <v>1737</v>
      </c>
      <c r="B1107" s="32" t="b">
        <f>'1.2.'!$H$40&gt;='1.2.'!$R$40</f>
        <v>1</v>
      </c>
      <c r="C1107" s="30">
        <v>1</v>
      </c>
      <c r="D1107" s="29" t="s">
        <v>541</v>
      </c>
      <c r="E1107" s="29" t="s">
        <v>429</v>
      </c>
      <c r="F1107" s="29" t="s">
        <v>450</v>
      </c>
      <c r="G1107"/>
    </row>
    <row r="1108" spans="1:9" hidden="1" x14ac:dyDescent="0.25">
      <c r="A1108" s="285" t="s">
        <v>1738</v>
      </c>
      <c r="B1108" s="32" t="b">
        <f>'1.2.'!$H$41&gt;='1.2.'!$R$41</f>
        <v>1</v>
      </c>
      <c r="C1108" s="30">
        <v>1</v>
      </c>
      <c r="D1108" s="29" t="s">
        <v>541</v>
      </c>
      <c r="E1108" s="29" t="s">
        <v>430</v>
      </c>
      <c r="F1108" s="29" t="s">
        <v>450</v>
      </c>
      <c r="G1108"/>
    </row>
    <row r="1109" spans="1:9" hidden="1" x14ac:dyDescent="0.25">
      <c r="A1109" s="285" t="s">
        <v>1739</v>
      </c>
      <c r="B1109" s="32" t="b">
        <f>'1.2.'!$H$42&gt;='1.2.'!$R$42</f>
        <v>1</v>
      </c>
      <c r="C1109" s="30">
        <v>1</v>
      </c>
      <c r="D1109" s="29" t="s">
        <v>541</v>
      </c>
      <c r="E1109" s="29" t="s">
        <v>431</v>
      </c>
      <c r="F1109" s="29" t="s">
        <v>450</v>
      </c>
      <c r="G1109"/>
    </row>
    <row r="1110" spans="1:9" hidden="1" x14ac:dyDescent="0.25">
      <c r="A1110" s="285" t="s">
        <v>1740</v>
      </c>
      <c r="B1110" s="32" t="b">
        <f>'1.2.'!$H$43&gt;='1.2.'!$R$43</f>
        <v>1</v>
      </c>
      <c r="C1110" s="30">
        <v>1</v>
      </c>
      <c r="D1110" s="29" t="s">
        <v>541</v>
      </c>
      <c r="E1110" s="29" t="s">
        <v>432</v>
      </c>
      <c r="F1110" s="29" t="s">
        <v>450</v>
      </c>
      <c r="G1110"/>
    </row>
    <row r="1111" spans="1:9" hidden="1" x14ac:dyDescent="0.25">
      <c r="A1111" s="285" t="s">
        <v>1741</v>
      </c>
      <c r="B1111" s="32" t="b">
        <f>'1.2.'!$H$44&gt;='1.2.'!$R$44</f>
        <v>1</v>
      </c>
      <c r="C1111" s="30">
        <v>1</v>
      </c>
      <c r="D1111" s="29" t="s">
        <v>541</v>
      </c>
      <c r="E1111" s="29" t="s">
        <v>433</v>
      </c>
      <c r="F1111" s="29" t="s">
        <v>450</v>
      </c>
      <c r="G1111"/>
    </row>
    <row r="1112" spans="1:9" hidden="1" x14ac:dyDescent="0.25">
      <c r="A1112" s="285" t="s">
        <v>1742</v>
      </c>
      <c r="B1112" s="32" t="b">
        <f>'1.2.'!$H$45&gt;='1.2.'!$R$45</f>
        <v>1</v>
      </c>
      <c r="C1112" s="30">
        <v>1</v>
      </c>
      <c r="D1112" s="29" t="s">
        <v>541</v>
      </c>
      <c r="E1112" s="29" t="s">
        <v>434</v>
      </c>
      <c r="F1112" s="29" t="s">
        <v>450</v>
      </c>
      <c r="G1112"/>
    </row>
    <row r="1113" spans="1:9" hidden="1" x14ac:dyDescent="0.25">
      <c r="A1113" s="285" t="s">
        <v>1743</v>
      </c>
      <c r="B1113" s="32" t="b">
        <f>'1.2.'!$H$46&gt;='1.2.'!$R$46</f>
        <v>1</v>
      </c>
      <c r="C1113" s="30">
        <v>1</v>
      </c>
      <c r="D1113" s="29" t="s">
        <v>541</v>
      </c>
      <c r="E1113" s="29" t="s">
        <v>435</v>
      </c>
      <c r="F1113" s="29" t="s">
        <v>450</v>
      </c>
      <c r="G1113"/>
    </row>
    <row r="1114" spans="1:9" hidden="1" x14ac:dyDescent="0.25">
      <c r="A1114" s="285" t="s">
        <v>1744</v>
      </c>
      <c r="B1114" s="32" t="b">
        <f>'1.2.'!$H$47='1.2.'!$R$47</f>
        <v>1</v>
      </c>
      <c r="C1114" s="30">
        <v>1</v>
      </c>
      <c r="D1114" s="29" t="s">
        <v>541</v>
      </c>
      <c r="E1114" s="29" t="s">
        <v>436</v>
      </c>
      <c r="F1114" s="29" t="s">
        <v>461</v>
      </c>
      <c r="G1114" s="281" t="s">
        <v>308</v>
      </c>
      <c r="H1114" s="78"/>
      <c r="I1114" s="79"/>
    </row>
    <row r="1115" spans="1:9" hidden="1" x14ac:dyDescent="0.25">
      <c r="A1115" s="285" t="s">
        <v>1745</v>
      </c>
      <c r="B1115" s="32" t="b">
        <f>'1.2.'!$H$48&gt;='1.2.'!$R$48</f>
        <v>1</v>
      </c>
      <c r="C1115" s="30">
        <v>1</v>
      </c>
      <c r="D1115" s="29" t="s">
        <v>541</v>
      </c>
      <c r="E1115" s="29" t="s">
        <v>437</v>
      </c>
      <c r="F1115" s="29" t="s">
        <v>450</v>
      </c>
      <c r="G1115" s="79"/>
    </row>
    <row r="1116" spans="1:9" hidden="1" x14ac:dyDescent="0.25">
      <c r="A1116" s="285" t="s">
        <v>1746</v>
      </c>
      <c r="B1116" s="32" t="b">
        <f>'1.2.'!$H$49='1.2.'!$R$49</f>
        <v>1</v>
      </c>
      <c r="C1116" s="30">
        <v>1</v>
      </c>
      <c r="D1116" s="29" t="s">
        <v>541</v>
      </c>
      <c r="E1116" s="29" t="s">
        <v>438</v>
      </c>
      <c r="F1116" s="29" t="s">
        <v>461</v>
      </c>
      <c r="G1116" s="281" t="s">
        <v>308</v>
      </c>
    </row>
    <row r="1117" spans="1:9" hidden="1" x14ac:dyDescent="0.25">
      <c r="A1117" s="285" t="s">
        <v>1747</v>
      </c>
      <c r="B1117" s="32" t="b">
        <f>'1.2.'!$H$50&gt;='1.2.'!$R$50</f>
        <v>1</v>
      </c>
      <c r="C1117" s="30">
        <v>1</v>
      </c>
      <c r="D1117" s="29" t="s">
        <v>541</v>
      </c>
      <c r="E1117" s="29" t="s">
        <v>439</v>
      </c>
      <c r="F1117" s="29" t="s">
        <v>450</v>
      </c>
      <c r="G1117"/>
    </row>
    <row r="1118" spans="1:9" hidden="1" x14ac:dyDescent="0.25">
      <c r="A1118" s="285" t="s">
        <v>1748</v>
      </c>
      <c r="B1118" s="32" t="b">
        <f>'1.2.'!$H$52&gt;='1.2.'!$R$52</f>
        <v>1</v>
      </c>
      <c r="C1118" s="30">
        <v>1</v>
      </c>
      <c r="D1118" s="29" t="s">
        <v>541</v>
      </c>
      <c r="E1118" s="29" t="s">
        <v>441</v>
      </c>
      <c r="F1118" s="29" t="s">
        <v>450</v>
      </c>
      <c r="G1118"/>
    </row>
    <row r="1119" spans="1:9" hidden="1" x14ac:dyDescent="0.25">
      <c r="A1119" s="285" t="s">
        <v>1749</v>
      </c>
      <c r="B1119" s="32" t="b">
        <f>'1.2.'!$H$53&gt;='1.2.'!$R$53</f>
        <v>1</v>
      </c>
      <c r="C1119" s="30">
        <v>1</v>
      </c>
      <c r="D1119" s="29" t="s">
        <v>541</v>
      </c>
      <c r="E1119" s="29" t="s">
        <v>444</v>
      </c>
      <c r="F1119" s="29" t="s">
        <v>450</v>
      </c>
      <c r="G1119"/>
    </row>
    <row r="1120" spans="1:9" hidden="1" x14ac:dyDescent="0.25">
      <c r="A1120" s="285" t="s">
        <v>1750</v>
      </c>
      <c r="B1120" s="32" t="b">
        <f>'1.2.'!$I$8&gt;='1.2.'!$S$8</f>
        <v>1</v>
      </c>
      <c r="C1120" s="30">
        <v>1</v>
      </c>
      <c r="D1120" s="29" t="s">
        <v>541</v>
      </c>
      <c r="E1120" s="29" t="s">
        <v>397</v>
      </c>
      <c r="F1120" s="29" t="s">
        <v>462</v>
      </c>
      <c r="G1120" s="279" t="s">
        <v>308</v>
      </c>
    </row>
    <row r="1121" spans="1:7" hidden="1" x14ac:dyDescent="0.25">
      <c r="A1121" s="285" t="s">
        <v>1751</v>
      </c>
      <c r="B1121" s="32" t="b">
        <f>'1.2.'!$I$9&gt;='1.2.'!$S$9</f>
        <v>1</v>
      </c>
      <c r="C1121" s="30">
        <v>1</v>
      </c>
      <c r="D1121" s="29" t="s">
        <v>541</v>
      </c>
      <c r="E1121" s="29" t="s">
        <v>398</v>
      </c>
      <c r="F1121" s="29" t="s">
        <v>462</v>
      </c>
      <c r="G1121"/>
    </row>
    <row r="1122" spans="1:7" hidden="1" x14ac:dyDescent="0.25">
      <c r="A1122" s="285" t="s">
        <v>1752</v>
      </c>
      <c r="B1122" s="32" t="b">
        <f>'1.2.'!$I$10&gt;='1.2.'!$S$10</f>
        <v>1</v>
      </c>
      <c r="C1122" s="30">
        <v>1</v>
      </c>
      <c r="D1122" s="29" t="s">
        <v>541</v>
      </c>
      <c r="E1122" s="29" t="s">
        <v>399</v>
      </c>
      <c r="F1122" s="29" t="s">
        <v>462</v>
      </c>
      <c r="G1122" s="279" t="s">
        <v>308</v>
      </c>
    </row>
    <row r="1123" spans="1:7" hidden="1" x14ac:dyDescent="0.25">
      <c r="A1123" s="285" t="s">
        <v>1753</v>
      </c>
      <c r="B1123" s="32" t="b">
        <f>'1.2.'!$I$11&gt;='1.2.'!$S$11</f>
        <v>1</v>
      </c>
      <c r="C1123" s="30">
        <v>1</v>
      </c>
      <c r="D1123" s="29" t="s">
        <v>541</v>
      </c>
      <c r="E1123" s="29" t="s">
        <v>400</v>
      </c>
      <c r="F1123" s="29" t="s">
        <v>462</v>
      </c>
      <c r="G1123"/>
    </row>
    <row r="1124" spans="1:7" hidden="1" x14ac:dyDescent="0.25">
      <c r="A1124" s="285" t="s">
        <v>1754</v>
      </c>
      <c r="B1124" s="32" t="b">
        <f>'1.2.'!$I$12&gt;='1.2.'!$S$12</f>
        <v>1</v>
      </c>
      <c r="C1124" s="30">
        <v>1</v>
      </c>
      <c r="D1124" s="29" t="s">
        <v>541</v>
      </c>
      <c r="E1124" s="29" t="s">
        <v>401</v>
      </c>
      <c r="F1124" s="29" t="s">
        <v>462</v>
      </c>
      <c r="G1124"/>
    </row>
    <row r="1125" spans="1:7" hidden="1" x14ac:dyDescent="0.25">
      <c r="A1125" s="285" t="s">
        <v>1755</v>
      </c>
      <c r="B1125" s="32" t="b">
        <f>'1.2.'!$I$13&gt;='1.2.'!$S$13</f>
        <v>1</v>
      </c>
      <c r="C1125" s="30">
        <v>1</v>
      </c>
      <c r="D1125" s="29" t="s">
        <v>541</v>
      </c>
      <c r="E1125" s="29" t="s">
        <v>402</v>
      </c>
      <c r="F1125" s="29" t="s">
        <v>462</v>
      </c>
      <c r="G1125"/>
    </row>
    <row r="1126" spans="1:7" hidden="1" x14ac:dyDescent="0.25">
      <c r="A1126" s="285" t="s">
        <v>1756</v>
      </c>
      <c r="B1126" s="32" t="b">
        <f>'1.2.'!$I$14&gt;='1.2.'!$S$14</f>
        <v>1</v>
      </c>
      <c r="C1126" s="30">
        <v>1</v>
      </c>
      <c r="D1126" s="29" t="s">
        <v>541</v>
      </c>
      <c r="E1126" s="29" t="s">
        <v>403</v>
      </c>
      <c r="F1126" s="29" t="s">
        <v>462</v>
      </c>
      <c r="G1126"/>
    </row>
    <row r="1127" spans="1:7" hidden="1" x14ac:dyDescent="0.25">
      <c r="A1127" s="285" t="s">
        <v>1757</v>
      </c>
      <c r="B1127" s="32" t="b">
        <f>'1.2.'!$I$15&gt;='1.2.'!$S$15</f>
        <v>1</v>
      </c>
      <c r="C1127" s="30">
        <v>1</v>
      </c>
      <c r="D1127" s="29" t="s">
        <v>541</v>
      </c>
      <c r="E1127" s="29" t="s">
        <v>404</v>
      </c>
      <c r="F1127" s="29" t="s">
        <v>462</v>
      </c>
      <c r="G1127"/>
    </row>
    <row r="1128" spans="1:7" hidden="1" x14ac:dyDescent="0.25">
      <c r="A1128" s="285" t="s">
        <v>1758</v>
      </c>
      <c r="B1128" s="32" t="b">
        <f>'1.2.'!$I$16&gt;='1.2.'!$S$16</f>
        <v>1</v>
      </c>
      <c r="C1128" s="30">
        <v>1</v>
      </c>
      <c r="D1128" s="29" t="s">
        <v>541</v>
      </c>
      <c r="E1128" s="29" t="s">
        <v>405</v>
      </c>
      <c r="F1128" s="29" t="s">
        <v>462</v>
      </c>
      <c r="G1128"/>
    </row>
    <row r="1129" spans="1:7" hidden="1" x14ac:dyDescent="0.25">
      <c r="A1129" s="285" t="s">
        <v>1759</v>
      </c>
      <c r="B1129" s="32" t="b">
        <f>'1.2.'!$I$17&gt;='1.2.'!$S$17</f>
        <v>1</v>
      </c>
      <c r="C1129" s="30">
        <v>1</v>
      </c>
      <c r="D1129" s="29" t="s">
        <v>541</v>
      </c>
      <c r="E1129" s="29" t="s">
        <v>406</v>
      </c>
      <c r="F1129" s="29" t="s">
        <v>462</v>
      </c>
      <c r="G1129"/>
    </row>
    <row r="1130" spans="1:7" hidden="1" x14ac:dyDescent="0.25">
      <c r="A1130" s="285" t="s">
        <v>1760</v>
      </c>
      <c r="B1130" s="32" t="b">
        <f>'1.2.'!$I$18&gt;='1.2.'!$S$18</f>
        <v>1</v>
      </c>
      <c r="C1130" s="30">
        <v>1</v>
      </c>
      <c r="D1130" s="29" t="s">
        <v>541</v>
      </c>
      <c r="E1130" s="29" t="s">
        <v>407</v>
      </c>
      <c r="F1130" s="29" t="s">
        <v>462</v>
      </c>
      <c r="G1130"/>
    </row>
    <row r="1131" spans="1:7" hidden="1" x14ac:dyDescent="0.25">
      <c r="A1131" s="285" t="s">
        <v>1761</v>
      </c>
      <c r="B1131" s="32" t="b">
        <f>'1.2.'!$I$19&gt;='1.2.'!$S$19</f>
        <v>1</v>
      </c>
      <c r="C1131" s="30">
        <v>1</v>
      </c>
      <c r="D1131" s="29" t="s">
        <v>541</v>
      </c>
      <c r="E1131" s="29" t="s">
        <v>408</v>
      </c>
      <c r="F1131" s="29" t="s">
        <v>462</v>
      </c>
      <c r="G1131"/>
    </row>
    <row r="1132" spans="1:7" hidden="1" x14ac:dyDescent="0.25">
      <c r="A1132" s="285" t="s">
        <v>1762</v>
      </c>
      <c r="B1132" s="32" t="b">
        <f>'1.2.'!$I$20&gt;='1.2.'!$S$20</f>
        <v>1</v>
      </c>
      <c r="C1132" s="30">
        <v>1</v>
      </c>
      <c r="D1132" s="29" t="s">
        <v>541</v>
      </c>
      <c r="E1132" s="29" t="s">
        <v>409</v>
      </c>
      <c r="F1132" s="29" t="s">
        <v>462</v>
      </c>
      <c r="G1132"/>
    </row>
    <row r="1133" spans="1:7" hidden="1" x14ac:dyDescent="0.25">
      <c r="A1133" s="285" t="s">
        <v>1763</v>
      </c>
      <c r="B1133" s="32" t="b">
        <f>'1.2.'!$I$21&gt;='1.2.'!$S$21</f>
        <v>1</v>
      </c>
      <c r="C1133" s="30">
        <v>1</v>
      </c>
      <c r="D1133" s="29" t="s">
        <v>541</v>
      </c>
      <c r="E1133" s="29" t="s">
        <v>410</v>
      </c>
      <c r="F1133" s="29" t="s">
        <v>462</v>
      </c>
      <c r="G1133"/>
    </row>
    <row r="1134" spans="1:7" hidden="1" x14ac:dyDescent="0.25">
      <c r="A1134" s="285" t="s">
        <v>1764</v>
      </c>
      <c r="B1134" s="32" t="b">
        <f>'1.2.'!$I$22&gt;='1.2.'!$S$22</f>
        <v>1</v>
      </c>
      <c r="C1134" s="30">
        <v>1</v>
      </c>
      <c r="D1134" s="29" t="s">
        <v>541</v>
      </c>
      <c r="E1134" s="29" t="s">
        <v>411</v>
      </c>
      <c r="F1134" s="29" t="s">
        <v>462</v>
      </c>
      <c r="G1134"/>
    </row>
    <row r="1135" spans="1:7" hidden="1" x14ac:dyDescent="0.25">
      <c r="A1135" s="285" t="s">
        <v>1765</v>
      </c>
      <c r="B1135" s="32" t="b">
        <f>'1.2.'!$I$23&gt;='1.2.'!$S$23</f>
        <v>1</v>
      </c>
      <c r="C1135" s="30">
        <v>1</v>
      </c>
      <c r="D1135" s="29" t="s">
        <v>541</v>
      </c>
      <c r="E1135" s="29" t="s">
        <v>412</v>
      </c>
      <c r="F1135" s="29" t="s">
        <v>462</v>
      </c>
      <c r="G1135"/>
    </row>
    <row r="1136" spans="1:7" hidden="1" x14ac:dyDescent="0.25">
      <c r="A1136" s="285" t="s">
        <v>1766</v>
      </c>
      <c r="B1136" s="32" t="b">
        <f>'1.2.'!$I$24&gt;='1.2.'!$S$24</f>
        <v>1</v>
      </c>
      <c r="C1136" s="30">
        <v>1</v>
      </c>
      <c r="D1136" s="29" t="s">
        <v>541</v>
      </c>
      <c r="E1136" s="29" t="s">
        <v>413</v>
      </c>
      <c r="F1136" s="29" t="s">
        <v>462</v>
      </c>
      <c r="G1136"/>
    </row>
    <row r="1137" spans="1:7" hidden="1" x14ac:dyDescent="0.25">
      <c r="A1137" s="285" t="s">
        <v>1767</v>
      </c>
      <c r="B1137" s="32" t="b">
        <f>'1.2.'!$I$25&gt;='1.2.'!$S$25</f>
        <v>1</v>
      </c>
      <c r="C1137" s="30">
        <v>1</v>
      </c>
      <c r="D1137" s="29" t="s">
        <v>541</v>
      </c>
      <c r="E1137" s="29" t="s">
        <v>414</v>
      </c>
      <c r="F1137" s="29" t="s">
        <v>462</v>
      </c>
      <c r="G1137"/>
    </row>
    <row r="1138" spans="1:7" hidden="1" x14ac:dyDescent="0.25">
      <c r="A1138" s="285" t="s">
        <v>1768</v>
      </c>
      <c r="B1138" s="32" t="b">
        <f>'1.2.'!$I$27&gt;='1.2.'!$S$27</f>
        <v>1</v>
      </c>
      <c r="C1138" s="30">
        <v>1</v>
      </c>
      <c r="D1138" s="29" t="s">
        <v>541</v>
      </c>
      <c r="E1138" s="29" t="s">
        <v>416</v>
      </c>
      <c r="F1138" s="29" t="s">
        <v>462</v>
      </c>
      <c r="G1138"/>
    </row>
    <row r="1139" spans="1:7" hidden="1" x14ac:dyDescent="0.25">
      <c r="A1139" s="285" t="s">
        <v>1769</v>
      </c>
      <c r="B1139" s="32" t="b">
        <f>'1.2.'!$I$30&gt;='1.2.'!$S$30</f>
        <v>1</v>
      </c>
      <c r="C1139" s="30">
        <v>1</v>
      </c>
      <c r="D1139" s="29" t="s">
        <v>541</v>
      </c>
      <c r="E1139" s="29" t="s">
        <v>419</v>
      </c>
      <c r="F1139" s="29" t="s">
        <v>462</v>
      </c>
      <c r="G1139"/>
    </row>
    <row r="1140" spans="1:7" hidden="1" x14ac:dyDescent="0.25">
      <c r="A1140" s="285" t="s">
        <v>1770</v>
      </c>
      <c r="B1140" s="32" t="b">
        <f>'1.2.'!$I$31&gt;='1.2.'!$S$31</f>
        <v>1</v>
      </c>
      <c r="C1140" s="30">
        <v>1</v>
      </c>
      <c r="D1140" s="29" t="s">
        <v>541</v>
      </c>
      <c r="E1140" s="29" t="s">
        <v>420</v>
      </c>
      <c r="F1140" s="29" t="s">
        <v>462</v>
      </c>
      <c r="G1140"/>
    </row>
    <row r="1141" spans="1:7" hidden="1" x14ac:dyDescent="0.25">
      <c r="A1141" s="285" t="s">
        <v>1771</v>
      </c>
      <c r="B1141" s="32" t="b">
        <f>'1.2.'!$I$33='1.2.'!$S$33</f>
        <v>1</v>
      </c>
      <c r="C1141" s="30">
        <v>1</v>
      </c>
      <c r="D1141" s="29" t="s">
        <v>541</v>
      </c>
      <c r="E1141" s="29" t="s">
        <v>422</v>
      </c>
      <c r="F1141" s="29" t="s">
        <v>463</v>
      </c>
      <c r="G1141"/>
    </row>
    <row r="1142" spans="1:7" hidden="1" x14ac:dyDescent="0.25">
      <c r="A1142" s="285" t="s">
        <v>1772</v>
      </c>
      <c r="B1142" s="32" t="b">
        <f>'1.2.'!$I$34&gt;='1.2.'!$S$34</f>
        <v>1</v>
      </c>
      <c r="C1142" s="30">
        <v>1</v>
      </c>
      <c r="D1142" s="29" t="s">
        <v>541</v>
      </c>
      <c r="E1142" s="29" t="s">
        <v>423</v>
      </c>
      <c r="F1142" s="29" t="s">
        <v>462</v>
      </c>
      <c r="G1142"/>
    </row>
    <row r="1143" spans="1:7" hidden="1" x14ac:dyDescent="0.25">
      <c r="A1143" s="285" t="s">
        <v>1773</v>
      </c>
      <c r="B1143" s="32" t="b">
        <f>'1.2.'!$I$35&gt;='1.2.'!$S$35</f>
        <v>1</v>
      </c>
      <c r="C1143" s="30">
        <v>1</v>
      </c>
      <c r="D1143" s="29" t="s">
        <v>541</v>
      </c>
      <c r="E1143" s="29" t="s">
        <v>424</v>
      </c>
      <c r="F1143" s="29" t="s">
        <v>462</v>
      </c>
      <c r="G1143"/>
    </row>
    <row r="1144" spans="1:7" hidden="1" x14ac:dyDescent="0.25">
      <c r="A1144" s="285" t="s">
        <v>1774</v>
      </c>
      <c r="B1144" s="32" t="b">
        <f>'1.2.'!$I$37&gt;='1.2.'!$S$37</f>
        <v>1</v>
      </c>
      <c r="C1144" s="30">
        <v>1</v>
      </c>
      <c r="D1144" s="29" t="s">
        <v>541</v>
      </c>
      <c r="E1144" s="29" t="s">
        <v>426</v>
      </c>
      <c r="F1144" s="29" t="s">
        <v>462</v>
      </c>
      <c r="G1144"/>
    </row>
    <row r="1145" spans="1:7" hidden="1" x14ac:dyDescent="0.25">
      <c r="A1145" s="285" t="s">
        <v>1775</v>
      </c>
      <c r="B1145" s="32" t="b">
        <f>'1.2.'!$I$39&gt;='1.2.'!$S$39</f>
        <v>1</v>
      </c>
      <c r="C1145" s="30">
        <v>1</v>
      </c>
      <c r="D1145" s="29" t="s">
        <v>541</v>
      </c>
      <c r="E1145" s="29" t="s">
        <v>428</v>
      </c>
      <c r="F1145" s="29" t="s">
        <v>462</v>
      </c>
      <c r="G1145"/>
    </row>
    <row r="1146" spans="1:7" hidden="1" x14ac:dyDescent="0.25">
      <c r="A1146" s="285" t="s">
        <v>1776</v>
      </c>
      <c r="B1146" s="32" t="b">
        <f>'1.2.'!$I$40&gt;='1.2.'!$S$40</f>
        <v>1</v>
      </c>
      <c r="C1146" s="30">
        <v>1</v>
      </c>
      <c r="D1146" s="29" t="s">
        <v>541</v>
      </c>
      <c r="E1146" s="29" t="s">
        <v>429</v>
      </c>
      <c r="F1146" s="29" t="s">
        <v>462</v>
      </c>
      <c r="G1146"/>
    </row>
    <row r="1147" spans="1:7" hidden="1" x14ac:dyDescent="0.25">
      <c r="A1147" s="285" t="s">
        <v>1777</v>
      </c>
      <c r="B1147" s="32" t="b">
        <f>'1.2.'!$I$41&gt;='1.2.'!$S$41</f>
        <v>1</v>
      </c>
      <c r="C1147" s="30">
        <v>1</v>
      </c>
      <c r="D1147" s="29" t="s">
        <v>541</v>
      </c>
      <c r="E1147" s="29" t="s">
        <v>430</v>
      </c>
      <c r="F1147" s="29" t="s">
        <v>462</v>
      </c>
      <c r="G1147"/>
    </row>
    <row r="1148" spans="1:7" hidden="1" x14ac:dyDescent="0.25">
      <c r="A1148" s="285" t="s">
        <v>1778</v>
      </c>
      <c r="B1148" s="32" t="b">
        <f>'1.2.'!$I$42&gt;='1.2.'!$S$42</f>
        <v>1</v>
      </c>
      <c r="C1148" s="30">
        <v>1</v>
      </c>
      <c r="D1148" s="29" t="s">
        <v>541</v>
      </c>
      <c r="E1148" s="29" t="s">
        <v>431</v>
      </c>
      <c r="F1148" s="29" t="s">
        <v>462</v>
      </c>
      <c r="G1148"/>
    </row>
    <row r="1149" spans="1:7" hidden="1" x14ac:dyDescent="0.25">
      <c r="A1149" s="285" t="s">
        <v>1779</v>
      </c>
      <c r="B1149" s="32" t="b">
        <f>'1.2.'!$I$43&gt;='1.2.'!$S$43</f>
        <v>1</v>
      </c>
      <c r="C1149" s="30">
        <v>1</v>
      </c>
      <c r="D1149" s="29" t="s">
        <v>541</v>
      </c>
      <c r="E1149" s="29" t="s">
        <v>432</v>
      </c>
      <c r="F1149" s="29" t="s">
        <v>462</v>
      </c>
      <c r="G1149"/>
    </row>
    <row r="1150" spans="1:7" hidden="1" x14ac:dyDescent="0.25">
      <c r="A1150" s="285" t="s">
        <v>1780</v>
      </c>
      <c r="B1150" s="32" t="b">
        <f>'1.2.'!$I$44&gt;='1.2.'!$S$44</f>
        <v>1</v>
      </c>
      <c r="C1150" s="30">
        <v>1</v>
      </c>
      <c r="D1150" s="29" t="s">
        <v>541</v>
      </c>
      <c r="E1150" s="29" t="s">
        <v>433</v>
      </c>
      <c r="F1150" s="29" t="s">
        <v>462</v>
      </c>
      <c r="G1150"/>
    </row>
    <row r="1151" spans="1:7" hidden="1" x14ac:dyDescent="0.25">
      <c r="A1151" s="285" t="s">
        <v>1781</v>
      </c>
      <c r="B1151" s="32" t="b">
        <f>'1.2.'!$I$45&gt;='1.2.'!$S$45</f>
        <v>1</v>
      </c>
      <c r="C1151" s="30">
        <v>1</v>
      </c>
      <c r="D1151" s="29" t="s">
        <v>541</v>
      </c>
      <c r="E1151" s="29" t="s">
        <v>434</v>
      </c>
      <c r="F1151" s="29" t="s">
        <v>462</v>
      </c>
      <c r="G1151"/>
    </row>
    <row r="1152" spans="1:7" hidden="1" x14ac:dyDescent="0.25">
      <c r="A1152" s="285" t="s">
        <v>1782</v>
      </c>
      <c r="B1152" s="32" t="b">
        <f>'1.2.'!$I$46&gt;='1.2.'!$S$46</f>
        <v>1</v>
      </c>
      <c r="C1152" s="30">
        <v>1</v>
      </c>
      <c r="D1152" s="29" t="s">
        <v>541</v>
      </c>
      <c r="E1152" s="29" t="s">
        <v>435</v>
      </c>
      <c r="F1152" s="29" t="s">
        <v>462</v>
      </c>
      <c r="G1152"/>
    </row>
    <row r="1153" spans="1:7" hidden="1" x14ac:dyDescent="0.25">
      <c r="A1153" s="285" t="s">
        <v>1783</v>
      </c>
      <c r="B1153" s="32" t="b">
        <f>'1.2.'!$I$47='1.2.'!$S$47</f>
        <v>1</v>
      </c>
      <c r="C1153" s="30">
        <v>1</v>
      </c>
      <c r="D1153" s="29" t="s">
        <v>541</v>
      </c>
      <c r="E1153" s="29" t="s">
        <v>436</v>
      </c>
      <c r="F1153" s="29" t="s">
        <v>463</v>
      </c>
      <c r="G1153" s="279" t="s">
        <v>308</v>
      </c>
    </row>
    <row r="1154" spans="1:7" hidden="1" x14ac:dyDescent="0.25">
      <c r="A1154" s="285" t="s">
        <v>1784</v>
      </c>
      <c r="B1154" s="32" t="b">
        <f>'1.2.'!$I$48&gt;='1.2.'!$S$48</f>
        <v>1</v>
      </c>
      <c r="C1154" s="30">
        <v>1</v>
      </c>
      <c r="D1154" s="29" t="s">
        <v>541</v>
      </c>
      <c r="E1154" s="29" t="s">
        <v>437</v>
      </c>
      <c r="F1154" s="29" t="s">
        <v>462</v>
      </c>
      <c r="G1154"/>
    </row>
    <row r="1155" spans="1:7" hidden="1" x14ac:dyDescent="0.25">
      <c r="A1155" s="285" t="s">
        <v>1785</v>
      </c>
      <c r="B1155" s="32" t="b">
        <f>'1.2.'!$I$49='1.2.'!$S$49</f>
        <v>1</v>
      </c>
      <c r="C1155" s="30">
        <v>1</v>
      </c>
      <c r="D1155" s="29" t="s">
        <v>541</v>
      </c>
      <c r="E1155" s="29" t="s">
        <v>438</v>
      </c>
      <c r="F1155" s="29" t="s">
        <v>463</v>
      </c>
      <c r="G1155" s="279" t="s">
        <v>308</v>
      </c>
    </row>
    <row r="1156" spans="1:7" hidden="1" x14ac:dyDescent="0.25">
      <c r="A1156" s="285" t="s">
        <v>1786</v>
      </c>
      <c r="B1156" s="32" t="b">
        <f>'1.2.'!$I$50&gt;='1.2.'!$S$50</f>
        <v>1</v>
      </c>
      <c r="C1156" s="30">
        <v>1</v>
      </c>
      <c r="D1156" s="29" t="s">
        <v>541</v>
      </c>
      <c r="E1156" s="29" t="s">
        <v>439</v>
      </c>
      <c r="F1156" s="29" t="s">
        <v>462</v>
      </c>
      <c r="G1156"/>
    </row>
    <row r="1157" spans="1:7" hidden="1" x14ac:dyDescent="0.25">
      <c r="A1157" s="285" t="s">
        <v>1787</v>
      </c>
      <c r="B1157" s="32" t="b">
        <f>'1.2.'!$I$52&gt;='1.2.'!$S$52</f>
        <v>1</v>
      </c>
      <c r="C1157" s="30">
        <v>1</v>
      </c>
      <c r="D1157" s="29" t="s">
        <v>541</v>
      </c>
      <c r="E1157" s="29" t="s">
        <v>441</v>
      </c>
      <c r="F1157" s="29" t="s">
        <v>462</v>
      </c>
      <c r="G1157"/>
    </row>
    <row r="1158" spans="1:7" hidden="1" x14ac:dyDescent="0.25">
      <c r="A1158" s="285" t="s">
        <v>1788</v>
      </c>
      <c r="B1158" s="32" t="b">
        <f>'1.2.'!$I$53&gt;='1.2.'!$S$53</f>
        <v>1</v>
      </c>
      <c r="C1158" s="30">
        <v>1</v>
      </c>
      <c r="D1158" s="29" t="s">
        <v>541</v>
      </c>
      <c r="E1158" s="29" t="s">
        <v>444</v>
      </c>
      <c r="F1158" s="29" t="s">
        <v>462</v>
      </c>
      <c r="G1158"/>
    </row>
    <row r="1159" spans="1:7" hidden="1" x14ac:dyDescent="0.25">
      <c r="A1159" s="285" t="s">
        <v>1789</v>
      </c>
      <c r="B1159" s="32" t="b">
        <f>'1.2.'!$R$8&gt;='1.2.'!$S$8</f>
        <v>1</v>
      </c>
      <c r="C1159" s="30">
        <v>1</v>
      </c>
      <c r="D1159" s="29" t="s">
        <v>541</v>
      </c>
      <c r="E1159" s="29" t="s">
        <v>397</v>
      </c>
      <c r="F1159" s="29" t="s">
        <v>464</v>
      </c>
      <c r="G1159"/>
    </row>
    <row r="1160" spans="1:7" hidden="1" x14ac:dyDescent="0.25">
      <c r="A1160" s="285" t="s">
        <v>1790</v>
      </c>
      <c r="B1160" s="32" t="b">
        <f>'1.2.'!$R$9&gt;='1.2.'!$S$9</f>
        <v>1</v>
      </c>
      <c r="C1160" s="30">
        <v>1</v>
      </c>
      <c r="D1160" s="29" t="s">
        <v>541</v>
      </c>
      <c r="E1160" s="29" t="s">
        <v>398</v>
      </c>
      <c r="F1160" s="29" t="s">
        <v>464</v>
      </c>
      <c r="G1160"/>
    </row>
    <row r="1161" spans="1:7" hidden="1" x14ac:dyDescent="0.25">
      <c r="A1161" s="285" t="s">
        <v>1791</v>
      </c>
      <c r="B1161" s="32" t="b">
        <f>'1.2.'!$R$10&gt;='1.2.'!$S$10</f>
        <v>1</v>
      </c>
      <c r="C1161" s="30">
        <v>1</v>
      </c>
      <c r="D1161" s="29" t="s">
        <v>541</v>
      </c>
      <c r="E1161" s="29" t="s">
        <v>399</v>
      </c>
      <c r="F1161" s="29" t="s">
        <v>464</v>
      </c>
      <c r="G1161"/>
    </row>
    <row r="1162" spans="1:7" hidden="1" x14ac:dyDescent="0.25">
      <c r="A1162" s="285" t="s">
        <v>1792</v>
      </c>
      <c r="B1162" s="32" t="b">
        <f>'1.2.'!$R$11&gt;='1.2.'!$S$11</f>
        <v>1</v>
      </c>
      <c r="C1162" s="30">
        <v>1</v>
      </c>
      <c r="D1162" s="29" t="s">
        <v>541</v>
      </c>
      <c r="E1162" s="29" t="s">
        <v>400</v>
      </c>
      <c r="F1162" s="29" t="s">
        <v>464</v>
      </c>
      <c r="G1162"/>
    </row>
    <row r="1163" spans="1:7" hidden="1" x14ac:dyDescent="0.25">
      <c r="A1163" s="285" t="s">
        <v>1793</v>
      </c>
      <c r="B1163" s="32" t="b">
        <f>'1.2.'!$R$12&gt;='1.2.'!$S$12</f>
        <v>1</v>
      </c>
      <c r="C1163" s="30">
        <v>1</v>
      </c>
      <c r="D1163" s="29" t="s">
        <v>541</v>
      </c>
      <c r="E1163" s="29" t="s">
        <v>401</v>
      </c>
      <c r="F1163" s="29" t="s">
        <v>464</v>
      </c>
      <c r="G1163"/>
    </row>
    <row r="1164" spans="1:7" hidden="1" x14ac:dyDescent="0.25">
      <c r="A1164" s="285" t="s">
        <v>1794</v>
      </c>
      <c r="B1164" s="32" t="b">
        <f>'1.2.'!$R$13&gt;='1.2.'!$S$13</f>
        <v>1</v>
      </c>
      <c r="C1164" s="30">
        <v>1</v>
      </c>
      <c r="D1164" s="29" t="s">
        <v>541</v>
      </c>
      <c r="E1164" s="29" t="s">
        <v>402</v>
      </c>
      <c r="F1164" s="29" t="s">
        <v>464</v>
      </c>
      <c r="G1164"/>
    </row>
    <row r="1165" spans="1:7" hidden="1" x14ac:dyDescent="0.25">
      <c r="A1165" s="285" t="s">
        <v>1795</v>
      </c>
      <c r="B1165" s="32" t="b">
        <f>'1.2.'!$R$14&gt;='1.2.'!$S$14</f>
        <v>1</v>
      </c>
      <c r="C1165" s="30">
        <v>1</v>
      </c>
      <c r="D1165" s="29" t="s">
        <v>541</v>
      </c>
      <c r="E1165" s="29" t="s">
        <v>403</v>
      </c>
      <c r="F1165" s="29" t="s">
        <v>464</v>
      </c>
      <c r="G1165"/>
    </row>
    <row r="1166" spans="1:7" hidden="1" x14ac:dyDescent="0.25">
      <c r="A1166" s="285" t="s">
        <v>1796</v>
      </c>
      <c r="B1166" s="32" t="b">
        <f>'1.2.'!$R$15&gt;='1.2.'!$S$15</f>
        <v>1</v>
      </c>
      <c r="C1166" s="30">
        <v>1</v>
      </c>
      <c r="D1166" s="29" t="s">
        <v>541</v>
      </c>
      <c r="E1166" s="29" t="s">
        <v>404</v>
      </c>
      <c r="F1166" s="29" t="s">
        <v>464</v>
      </c>
      <c r="G1166"/>
    </row>
    <row r="1167" spans="1:7" hidden="1" x14ac:dyDescent="0.25">
      <c r="A1167" s="285" t="s">
        <v>1797</v>
      </c>
      <c r="B1167" s="32" t="b">
        <f>'1.2.'!$R$16&gt;='1.2.'!$S$16</f>
        <v>1</v>
      </c>
      <c r="C1167" s="30">
        <v>1</v>
      </c>
      <c r="D1167" s="29" t="s">
        <v>541</v>
      </c>
      <c r="E1167" s="29" t="s">
        <v>405</v>
      </c>
      <c r="F1167" s="29" t="s">
        <v>464</v>
      </c>
      <c r="G1167"/>
    </row>
    <row r="1168" spans="1:7" hidden="1" x14ac:dyDescent="0.25">
      <c r="A1168" s="285" t="s">
        <v>1798</v>
      </c>
      <c r="B1168" s="32" t="b">
        <f>'1.2.'!$R$17&gt;='1.2.'!$S$17</f>
        <v>1</v>
      </c>
      <c r="C1168" s="30">
        <v>1</v>
      </c>
      <c r="D1168" s="29" t="s">
        <v>541</v>
      </c>
      <c r="E1168" s="29" t="s">
        <v>406</v>
      </c>
      <c r="F1168" s="29" t="s">
        <v>464</v>
      </c>
      <c r="G1168"/>
    </row>
    <row r="1169" spans="1:7" hidden="1" x14ac:dyDescent="0.25">
      <c r="A1169" s="285" t="s">
        <v>1799</v>
      </c>
      <c r="B1169" s="32" t="b">
        <f>'1.2.'!$R$18&gt;='1.2.'!$S$18</f>
        <v>1</v>
      </c>
      <c r="C1169" s="30">
        <v>1</v>
      </c>
      <c r="D1169" s="29" t="s">
        <v>541</v>
      </c>
      <c r="E1169" s="29" t="s">
        <v>407</v>
      </c>
      <c r="F1169" s="29" t="s">
        <v>464</v>
      </c>
      <c r="G1169"/>
    </row>
    <row r="1170" spans="1:7" hidden="1" x14ac:dyDescent="0.25">
      <c r="A1170" s="285" t="s">
        <v>1800</v>
      </c>
      <c r="B1170" s="32" t="b">
        <f>'1.2.'!$R$19&gt;='1.2.'!$S$19</f>
        <v>1</v>
      </c>
      <c r="C1170" s="30">
        <v>1</v>
      </c>
      <c r="D1170" s="29" t="s">
        <v>541</v>
      </c>
      <c r="E1170" s="29" t="s">
        <v>408</v>
      </c>
      <c r="F1170" s="29" t="s">
        <v>464</v>
      </c>
      <c r="G1170"/>
    </row>
    <row r="1171" spans="1:7" hidden="1" x14ac:dyDescent="0.25">
      <c r="A1171" s="285" t="s">
        <v>1801</v>
      </c>
      <c r="B1171" s="32" t="b">
        <f>'1.2.'!$R$20&gt;='1.2.'!$S$20</f>
        <v>1</v>
      </c>
      <c r="C1171" s="30">
        <v>1</v>
      </c>
      <c r="D1171" s="29" t="s">
        <v>541</v>
      </c>
      <c r="E1171" s="29" t="s">
        <v>409</v>
      </c>
      <c r="F1171" s="29" t="s">
        <v>464</v>
      </c>
      <c r="G1171"/>
    </row>
    <row r="1172" spans="1:7" hidden="1" x14ac:dyDescent="0.25">
      <c r="A1172" s="285" t="s">
        <v>1802</v>
      </c>
      <c r="B1172" s="32" t="b">
        <f>'1.2.'!$R$21&gt;='1.2.'!$S$21</f>
        <v>1</v>
      </c>
      <c r="C1172" s="30">
        <v>1</v>
      </c>
      <c r="D1172" s="29" t="s">
        <v>541</v>
      </c>
      <c r="E1172" s="29" t="s">
        <v>410</v>
      </c>
      <c r="F1172" s="29" t="s">
        <v>464</v>
      </c>
      <c r="G1172"/>
    </row>
    <row r="1173" spans="1:7" hidden="1" x14ac:dyDescent="0.25">
      <c r="A1173" s="285" t="s">
        <v>1803</v>
      </c>
      <c r="B1173" s="32" t="b">
        <f>'1.2.'!$R$22&gt;='1.2.'!$S$22</f>
        <v>1</v>
      </c>
      <c r="C1173" s="30">
        <v>1</v>
      </c>
      <c r="D1173" s="29" t="s">
        <v>541</v>
      </c>
      <c r="E1173" s="29" t="s">
        <v>411</v>
      </c>
      <c r="F1173" s="29" t="s">
        <v>464</v>
      </c>
      <c r="G1173"/>
    </row>
    <row r="1174" spans="1:7" hidden="1" x14ac:dyDescent="0.25">
      <c r="A1174" s="285" t="s">
        <v>1804</v>
      </c>
      <c r="B1174" s="32" t="b">
        <f>'1.2.'!$R$23&gt;='1.2.'!$S$23</f>
        <v>1</v>
      </c>
      <c r="C1174" s="30">
        <v>1</v>
      </c>
      <c r="D1174" s="29" t="s">
        <v>541</v>
      </c>
      <c r="E1174" s="29" t="s">
        <v>412</v>
      </c>
      <c r="F1174" s="29" t="s">
        <v>464</v>
      </c>
      <c r="G1174"/>
    </row>
    <row r="1175" spans="1:7" hidden="1" x14ac:dyDescent="0.25">
      <c r="A1175" s="285" t="s">
        <v>1805</v>
      </c>
      <c r="B1175" s="32" t="b">
        <f>'1.2.'!$R$24&gt;='1.2.'!$S$24</f>
        <v>1</v>
      </c>
      <c r="C1175" s="30">
        <v>1</v>
      </c>
      <c r="D1175" s="29" t="s">
        <v>541</v>
      </c>
      <c r="E1175" s="29" t="s">
        <v>413</v>
      </c>
      <c r="F1175" s="29" t="s">
        <v>464</v>
      </c>
      <c r="G1175"/>
    </row>
    <row r="1176" spans="1:7" hidden="1" x14ac:dyDescent="0.25">
      <c r="A1176" s="285" t="s">
        <v>1806</v>
      </c>
      <c r="B1176" s="32" t="b">
        <f>'1.2.'!$R$25&gt;='1.2.'!$S$25</f>
        <v>1</v>
      </c>
      <c r="C1176" s="30">
        <v>1</v>
      </c>
      <c r="D1176" s="29" t="s">
        <v>541</v>
      </c>
      <c r="E1176" s="29" t="s">
        <v>414</v>
      </c>
      <c r="F1176" s="29" t="s">
        <v>464</v>
      </c>
      <c r="G1176"/>
    </row>
    <row r="1177" spans="1:7" hidden="1" x14ac:dyDescent="0.25">
      <c r="A1177" s="285" t="s">
        <v>1807</v>
      </c>
      <c r="B1177" s="32" t="b">
        <f>'1.2.'!$R$27&gt;='1.2.'!$S$27</f>
        <v>1</v>
      </c>
      <c r="C1177" s="30">
        <v>1</v>
      </c>
      <c r="D1177" s="29" t="s">
        <v>541</v>
      </c>
      <c r="E1177" s="29" t="s">
        <v>416</v>
      </c>
      <c r="F1177" s="29" t="s">
        <v>464</v>
      </c>
      <c r="G1177"/>
    </row>
    <row r="1178" spans="1:7" hidden="1" x14ac:dyDescent="0.25">
      <c r="A1178" s="285" t="s">
        <v>1808</v>
      </c>
      <c r="B1178" s="32" t="b">
        <f>'1.2.'!$R$30&gt;='1.2.'!$S$30</f>
        <v>1</v>
      </c>
      <c r="C1178" s="30">
        <v>1</v>
      </c>
      <c r="D1178" s="29" t="s">
        <v>541</v>
      </c>
      <c r="E1178" s="29" t="s">
        <v>419</v>
      </c>
      <c r="F1178" s="29" t="s">
        <v>464</v>
      </c>
      <c r="G1178"/>
    </row>
    <row r="1179" spans="1:7" hidden="1" x14ac:dyDescent="0.25">
      <c r="A1179" s="285" t="s">
        <v>1809</v>
      </c>
      <c r="B1179" s="32" t="b">
        <f>'1.2.'!$R$31&gt;='1.2.'!$S$31</f>
        <v>1</v>
      </c>
      <c r="C1179" s="30">
        <v>1</v>
      </c>
      <c r="D1179" s="29" t="s">
        <v>541</v>
      </c>
      <c r="E1179" s="29" t="s">
        <v>420</v>
      </c>
      <c r="F1179" s="29" t="s">
        <v>464</v>
      </c>
      <c r="G1179"/>
    </row>
    <row r="1180" spans="1:7" hidden="1" x14ac:dyDescent="0.25">
      <c r="A1180" s="285" t="s">
        <v>1810</v>
      </c>
      <c r="B1180" s="32" t="b">
        <f>'1.2.'!$R$33&gt;='1.2.'!$S$33</f>
        <v>1</v>
      </c>
      <c r="C1180" s="30">
        <v>1</v>
      </c>
      <c r="D1180" s="29" t="s">
        <v>541</v>
      </c>
      <c r="E1180" s="29" t="s">
        <v>422</v>
      </c>
      <c r="F1180" s="29" t="s">
        <v>464</v>
      </c>
      <c r="G1180"/>
    </row>
    <row r="1181" spans="1:7" hidden="1" x14ac:dyDescent="0.25">
      <c r="A1181" s="285" t="s">
        <v>1811</v>
      </c>
      <c r="B1181" s="32" t="b">
        <f>'1.2.'!$R$34&gt;='1.2.'!$S$34</f>
        <v>1</v>
      </c>
      <c r="C1181" s="30">
        <v>1</v>
      </c>
      <c r="D1181" s="29" t="s">
        <v>541</v>
      </c>
      <c r="E1181" s="29" t="s">
        <v>423</v>
      </c>
      <c r="F1181" s="29" t="s">
        <v>464</v>
      </c>
      <c r="G1181"/>
    </row>
    <row r="1182" spans="1:7" hidden="1" x14ac:dyDescent="0.25">
      <c r="A1182" s="285" t="s">
        <v>1812</v>
      </c>
      <c r="B1182" s="32" t="b">
        <f>'1.2.'!$R$35&gt;='1.2.'!$S$35</f>
        <v>1</v>
      </c>
      <c r="C1182" s="30">
        <v>1</v>
      </c>
      <c r="D1182" s="29" t="s">
        <v>541</v>
      </c>
      <c r="E1182" s="29" t="s">
        <v>424</v>
      </c>
      <c r="F1182" s="29" t="s">
        <v>464</v>
      </c>
      <c r="G1182"/>
    </row>
    <row r="1183" spans="1:7" hidden="1" x14ac:dyDescent="0.25">
      <c r="A1183" s="285" t="s">
        <v>1813</v>
      </c>
      <c r="B1183" s="32" t="b">
        <f>'1.2.'!$R$37&gt;='1.2.'!$S$37</f>
        <v>1</v>
      </c>
      <c r="C1183" s="30">
        <v>1</v>
      </c>
      <c r="D1183" s="29" t="s">
        <v>541</v>
      </c>
      <c r="E1183" s="29" t="s">
        <v>426</v>
      </c>
      <c r="F1183" s="29" t="s">
        <v>464</v>
      </c>
      <c r="G1183"/>
    </row>
    <row r="1184" spans="1:7" hidden="1" x14ac:dyDescent="0.25">
      <c r="A1184" s="285" t="s">
        <v>1814</v>
      </c>
      <c r="B1184" s="32" t="b">
        <f>'1.2.'!$R$39&gt;='1.2.'!$S$39</f>
        <v>1</v>
      </c>
      <c r="C1184" s="30">
        <v>1</v>
      </c>
      <c r="D1184" s="29" t="s">
        <v>541</v>
      </c>
      <c r="E1184" s="29" t="s">
        <v>428</v>
      </c>
      <c r="F1184" s="29" t="s">
        <v>464</v>
      </c>
      <c r="G1184"/>
    </row>
    <row r="1185" spans="1:7" hidden="1" x14ac:dyDescent="0.25">
      <c r="A1185" s="285" t="s">
        <v>1815</v>
      </c>
      <c r="B1185" s="32" t="b">
        <f>'1.2.'!$R$40&gt;='1.2.'!$S$40</f>
        <v>1</v>
      </c>
      <c r="C1185" s="30">
        <v>1</v>
      </c>
      <c r="D1185" s="29" t="s">
        <v>541</v>
      </c>
      <c r="E1185" s="29" t="s">
        <v>429</v>
      </c>
      <c r="F1185" s="29" t="s">
        <v>464</v>
      </c>
      <c r="G1185"/>
    </row>
    <row r="1186" spans="1:7" hidden="1" x14ac:dyDescent="0.25">
      <c r="A1186" s="285" t="s">
        <v>1816</v>
      </c>
      <c r="B1186" s="32" t="b">
        <f>'1.2.'!$R$41&gt;='1.2.'!$S$41</f>
        <v>1</v>
      </c>
      <c r="C1186" s="30">
        <v>1</v>
      </c>
      <c r="D1186" s="29" t="s">
        <v>541</v>
      </c>
      <c r="E1186" s="29" t="s">
        <v>430</v>
      </c>
      <c r="F1186" s="29" t="s">
        <v>464</v>
      </c>
      <c r="G1186"/>
    </row>
    <row r="1187" spans="1:7" hidden="1" x14ac:dyDescent="0.25">
      <c r="A1187" s="285" t="s">
        <v>1817</v>
      </c>
      <c r="B1187" s="32" t="b">
        <f>'1.2.'!$R$42&gt;='1.2.'!$S$42</f>
        <v>1</v>
      </c>
      <c r="C1187" s="30">
        <v>1</v>
      </c>
      <c r="D1187" s="29" t="s">
        <v>541</v>
      </c>
      <c r="E1187" s="29" t="s">
        <v>431</v>
      </c>
      <c r="F1187" s="29" t="s">
        <v>464</v>
      </c>
      <c r="G1187"/>
    </row>
    <row r="1188" spans="1:7" hidden="1" x14ac:dyDescent="0.25">
      <c r="A1188" s="285" t="s">
        <v>1818</v>
      </c>
      <c r="B1188" s="32" t="b">
        <f>'1.2.'!$R$43&gt;='1.2.'!$S$43</f>
        <v>1</v>
      </c>
      <c r="C1188" s="30">
        <v>1</v>
      </c>
      <c r="D1188" s="29" t="s">
        <v>541</v>
      </c>
      <c r="E1188" s="29" t="s">
        <v>432</v>
      </c>
      <c r="F1188" s="29" t="s">
        <v>464</v>
      </c>
      <c r="G1188"/>
    </row>
    <row r="1189" spans="1:7" hidden="1" x14ac:dyDescent="0.25">
      <c r="A1189" s="285" t="s">
        <v>1819</v>
      </c>
      <c r="B1189" s="32" t="b">
        <f>'1.2.'!$R$44&gt;='1.2.'!$S$44</f>
        <v>1</v>
      </c>
      <c r="C1189" s="30">
        <v>1</v>
      </c>
      <c r="D1189" s="29" t="s">
        <v>541</v>
      </c>
      <c r="E1189" s="29" t="s">
        <v>433</v>
      </c>
      <c r="F1189" s="29" t="s">
        <v>464</v>
      </c>
      <c r="G1189"/>
    </row>
    <row r="1190" spans="1:7" hidden="1" x14ac:dyDescent="0.25">
      <c r="A1190" s="285" t="s">
        <v>1820</v>
      </c>
      <c r="B1190" s="32" t="b">
        <f>'1.2.'!$R$45&gt;='1.2.'!$S$45</f>
        <v>1</v>
      </c>
      <c r="C1190" s="30">
        <v>1</v>
      </c>
      <c r="D1190" s="29" t="s">
        <v>541</v>
      </c>
      <c r="E1190" s="29" t="s">
        <v>434</v>
      </c>
      <c r="F1190" s="29" t="s">
        <v>464</v>
      </c>
      <c r="G1190"/>
    </row>
    <row r="1191" spans="1:7" hidden="1" x14ac:dyDescent="0.25">
      <c r="A1191" s="285" t="s">
        <v>1821</v>
      </c>
      <c r="B1191" s="32" t="b">
        <f>'1.2.'!$R$46&gt;='1.2.'!$S$46</f>
        <v>1</v>
      </c>
      <c r="C1191" s="30">
        <v>1</v>
      </c>
      <c r="D1191" s="29" t="s">
        <v>541</v>
      </c>
      <c r="E1191" s="29" t="s">
        <v>435</v>
      </c>
      <c r="F1191" s="29" t="s">
        <v>464</v>
      </c>
      <c r="G1191"/>
    </row>
    <row r="1192" spans="1:7" hidden="1" x14ac:dyDescent="0.25">
      <c r="A1192" s="285" t="s">
        <v>1822</v>
      </c>
      <c r="B1192" s="32" t="b">
        <f>'1.2.'!$R$47&gt;='1.2.'!$S$47</f>
        <v>1</v>
      </c>
      <c r="C1192" s="30">
        <v>1</v>
      </c>
      <c r="D1192" s="29" t="s">
        <v>541</v>
      </c>
      <c r="E1192" s="29" t="s">
        <v>436</v>
      </c>
      <c r="F1192" s="29" t="s">
        <v>464</v>
      </c>
      <c r="G1192"/>
    </row>
    <row r="1193" spans="1:7" hidden="1" x14ac:dyDescent="0.25">
      <c r="A1193" s="285" t="s">
        <v>1823</v>
      </c>
      <c r="B1193" s="32" t="b">
        <f>'1.2.'!$R$48&gt;='1.2.'!$S$48</f>
        <v>1</v>
      </c>
      <c r="C1193" s="30">
        <v>1</v>
      </c>
      <c r="D1193" s="29" t="s">
        <v>541</v>
      </c>
      <c r="E1193" s="29" t="s">
        <v>437</v>
      </c>
      <c r="F1193" s="29" t="s">
        <v>464</v>
      </c>
      <c r="G1193"/>
    </row>
    <row r="1194" spans="1:7" hidden="1" x14ac:dyDescent="0.25">
      <c r="A1194" s="285" t="s">
        <v>1824</v>
      </c>
      <c r="B1194" s="32" t="b">
        <f>'1.2.'!$R$49&gt;='1.2.'!$S$49</f>
        <v>1</v>
      </c>
      <c r="C1194" s="30">
        <v>1</v>
      </c>
      <c r="D1194" s="29" t="s">
        <v>541</v>
      </c>
      <c r="E1194" s="29" t="s">
        <v>438</v>
      </c>
      <c r="F1194" s="29" t="s">
        <v>464</v>
      </c>
      <c r="G1194"/>
    </row>
    <row r="1195" spans="1:7" hidden="1" x14ac:dyDescent="0.25">
      <c r="A1195" s="285" t="s">
        <v>1825</v>
      </c>
      <c r="B1195" s="32" t="b">
        <f>'1.2.'!$R$50&gt;='1.2.'!$S$50</f>
        <v>1</v>
      </c>
      <c r="C1195" s="30">
        <v>1</v>
      </c>
      <c r="D1195" s="29" t="s">
        <v>541</v>
      </c>
      <c r="E1195" s="29" t="s">
        <v>439</v>
      </c>
      <c r="F1195" s="29" t="s">
        <v>464</v>
      </c>
      <c r="G1195"/>
    </row>
    <row r="1196" spans="1:7" hidden="1" x14ac:dyDescent="0.25">
      <c r="A1196" s="285" t="s">
        <v>1826</v>
      </c>
      <c r="B1196" s="32" t="b">
        <f>'1.2.'!$R$52&gt;='1.2.'!$S$52</f>
        <v>1</v>
      </c>
      <c r="C1196" s="30">
        <v>1</v>
      </c>
      <c r="D1196" s="29" t="s">
        <v>541</v>
      </c>
      <c r="E1196" s="29" t="s">
        <v>441</v>
      </c>
      <c r="F1196" s="29" t="s">
        <v>464</v>
      </c>
      <c r="G1196"/>
    </row>
    <row r="1197" spans="1:7" hidden="1" x14ac:dyDescent="0.25">
      <c r="A1197" s="285" t="s">
        <v>1827</v>
      </c>
      <c r="B1197" s="32" t="b">
        <f>'1.2.'!$R$53&gt;='1.2.'!$S$53</f>
        <v>1</v>
      </c>
      <c r="C1197" s="30">
        <v>1</v>
      </c>
      <c r="D1197" s="29" t="s">
        <v>541</v>
      </c>
      <c r="E1197" s="29" t="s">
        <v>444</v>
      </c>
      <c r="F1197" s="29" t="s">
        <v>464</v>
      </c>
      <c r="G1197"/>
    </row>
    <row r="1198" spans="1:7" hidden="1" x14ac:dyDescent="0.25">
      <c r="A1198" s="285" t="s">
        <v>1828</v>
      </c>
      <c r="B1198" s="32" t="b">
        <f>'1.2.'!$H$8-'1.2.'!$I$8&gt;='1.2.'!$R$8-'1.2.'!$S$8</f>
        <v>1</v>
      </c>
      <c r="C1198" s="30">
        <v>1</v>
      </c>
      <c r="D1198" s="29" t="s">
        <v>541</v>
      </c>
      <c r="E1198" s="29" t="s">
        <v>397</v>
      </c>
      <c r="F1198" s="29" t="s">
        <v>465</v>
      </c>
      <c r="G1198" s="279" t="s">
        <v>308</v>
      </c>
    </row>
    <row r="1199" spans="1:7" hidden="1" x14ac:dyDescent="0.25">
      <c r="A1199" s="285" t="s">
        <v>1829</v>
      </c>
      <c r="B1199" s="32" t="b">
        <f>'1.2.'!$H$9-'1.2.'!$I$9&gt;='1.2.'!$R$9-'1.2.'!$S$9</f>
        <v>1</v>
      </c>
      <c r="C1199" s="30">
        <v>1</v>
      </c>
      <c r="D1199" s="29" t="s">
        <v>541</v>
      </c>
      <c r="E1199" s="29" t="s">
        <v>398</v>
      </c>
      <c r="F1199" s="29" t="s">
        <v>465</v>
      </c>
      <c r="G1199"/>
    </row>
    <row r="1200" spans="1:7" hidden="1" x14ac:dyDescent="0.25">
      <c r="A1200" s="285" t="s">
        <v>1830</v>
      </c>
      <c r="B1200" s="32" t="b">
        <f>'1.2.'!$H$10-'1.2.'!$I$10&gt;='1.2.'!$R$10-'1.2.'!$S$10</f>
        <v>1</v>
      </c>
      <c r="C1200" s="30">
        <v>1</v>
      </c>
      <c r="D1200" s="29" t="s">
        <v>541</v>
      </c>
      <c r="E1200" s="29" t="s">
        <v>399</v>
      </c>
      <c r="F1200" s="29" t="s">
        <v>465</v>
      </c>
      <c r="G1200" s="279" t="s">
        <v>308</v>
      </c>
    </row>
    <row r="1201" spans="1:7" hidden="1" x14ac:dyDescent="0.25">
      <c r="A1201" s="285" t="s">
        <v>1831</v>
      </c>
      <c r="B1201" s="32" t="b">
        <f>'1.2.'!$H$11-'1.2.'!$I$11&gt;='1.2.'!$R$11-'1.2.'!$S$11</f>
        <v>1</v>
      </c>
      <c r="C1201" s="30">
        <v>1</v>
      </c>
      <c r="D1201" s="29" t="s">
        <v>541</v>
      </c>
      <c r="E1201" s="29" t="s">
        <v>400</v>
      </c>
      <c r="F1201" s="29" t="s">
        <v>465</v>
      </c>
      <c r="G1201"/>
    </row>
    <row r="1202" spans="1:7" hidden="1" x14ac:dyDescent="0.25">
      <c r="A1202" s="285" t="s">
        <v>1832</v>
      </c>
      <c r="B1202" s="32" t="b">
        <f>'1.2.'!$H$12-'1.2.'!$I$12&gt;='1.2.'!$R$12-'1.2.'!$S$12</f>
        <v>1</v>
      </c>
      <c r="C1202" s="30">
        <v>1</v>
      </c>
      <c r="D1202" s="29" t="s">
        <v>541</v>
      </c>
      <c r="E1202" s="29" t="s">
        <v>401</v>
      </c>
      <c r="F1202" s="29" t="s">
        <v>465</v>
      </c>
      <c r="G1202"/>
    </row>
    <row r="1203" spans="1:7" hidden="1" x14ac:dyDescent="0.25">
      <c r="A1203" s="285" t="s">
        <v>1833</v>
      </c>
      <c r="B1203" s="32" t="b">
        <f>'1.2.'!$H$13-'1.2.'!$I$13&gt;='1.2.'!$R$13-'1.2.'!$S$13</f>
        <v>1</v>
      </c>
      <c r="C1203" s="30">
        <v>1</v>
      </c>
      <c r="D1203" s="29" t="s">
        <v>541</v>
      </c>
      <c r="E1203" s="29" t="s">
        <v>402</v>
      </c>
      <c r="F1203" s="29" t="s">
        <v>465</v>
      </c>
      <c r="G1203"/>
    </row>
    <row r="1204" spans="1:7" hidden="1" x14ac:dyDescent="0.25">
      <c r="A1204" s="285" t="s">
        <v>1834</v>
      </c>
      <c r="B1204" s="32" t="b">
        <f>'1.2.'!$H$14-'1.2.'!$I$14&gt;='1.2.'!$R$14-'1.2.'!$S$14</f>
        <v>1</v>
      </c>
      <c r="C1204" s="30">
        <v>1</v>
      </c>
      <c r="D1204" s="29" t="s">
        <v>541</v>
      </c>
      <c r="E1204" s="29" t="s">
        <v>403</v>
      </c>
      <c r="F1204" s="29" t="s">
        <v>465</v>
      </c>
      <c r="G1204"/>
    </row>
    <row r="1205" spans="1:7" hidden="1" x14ac:dyDescent="0.25">
      <c r="A1205" s="285" t="s">
        <v>1835</v>
      </c>
      <c r="B1205" s="32" t="b">
        <f>'1.2.'!$H$15-'1.2.'!$I$15&gt;='1.2.'!$R$15-'1.2.'!$S$15</f>
        <v>1</v>
      </c>
      <c r="C1205" s="30">
        <v>1</v>
      </c>
      <c r="D1205" s="29" t="s">
        <v>541</v>
      </c>
      <c r="E1205" s="29" t="s">
        <v>404</v>
      </c>
      <c r="F1205" s="29" t="s">
        <v>465</v>
      </c>
      <c r="G1205"/>
    </row>
    <row r="1206" spans="1:7" hidden="1" x14ac:dyDescent="0.25">
      <c r="A1206" s="285" t="s">
        <v>1836</v>
      </c>
      <c r="B1206" s="32" t="b">
        <f>'1.2.'!$H$16-'1.2.'!$I$16&gt;='1.2.'!$R$16-'1.2.'!$S$16</f>
        <v>1</v>
      </c>
      <c r="C1206" s="30">
        <v>1</v>
      </c>
      <c r="D1206" s="29" t="s">
        <v>541</v>
      </c>
      <c r="E1206" s="29" t="s">
        <v>405</v>
      </c>
      <c r="F1206" s="29" t="s">
        <v>465</v>
      </c>
      <c r="G1206"/>
    </row>
    <row r="1207" spans="1:7" hidden="1" x14ac:dyDescent="0.25">
      <c r="A1207" s="285" t="s">
        <v>1837</v>
      </c>
      <c r="B1207" s="32" t="b">
        <f>'1.2.'!$H$17-'1.2.'!$I$17&gt;='1.2.'!$R$17-'1.2.'!$S$17</f>
        <v>1</v>
      </c>
      <c r="C1207" s="30">
        <v>1</v>
      </c>
      <c r="D1207" s="29" t="s">
        <v>541</v>
      </c>
      <c r="E1207" s="29" t="s">
        <v>406</v>
      </c>
      <c r="F1207" s="29" t="s">
        <v>465</v>
      </c>
      <c r="G1207"/>
    </row>
    <row r="1208" spans="1:7" hidden="1" x14ac:dyDescent="0.25">
      <c r="A1208" s="285" t="s">
        <v>1838</v>
      </c>
      <c r="B1208" s="32" t="b">
        <f>'1.2.'!$H$18-'1.2.'!$I$18&gt;='1.2.'!$R$18-'1.2.'!$S$18</f>
        <v>1</v>
      </c>
      <c r="C1208" s="30">
        <v>1</v>
      </c>
      <c r="D1208" s="29" t="s">
        <v>541</v>
      </c>
      <c r="E1208" s="29" t="s">
        <v>407</v>
      </c>
      <c r="F1208" s="29" t="s">
        <v>465</v>
      </c>
      <c r="G1208"/>
    </row>
    <row r="1209" spans="1:7" hidden="1" x14ac:dyDescent="0.25">
      <c r="A1209" s="285" t="s">
        <v>1839</v>
      </c>
      <c r="B1209" s="32" t="b">
        <f>'1.2.'!$H$19-'1.2.'!$I$19&gt;='1.2.'!$R$19-'1.2.'!$S$19</f>
        <v>1</v>
      </c>
      <c r="C1209" s="30">
        <v>1</v>
      </c>
      <c r="D1209" s="29" t="s">
        <v>541</v>
      </c>
      <c r="E1209" s="29" t="s">
        <v>408</v>
      </c>
      <c r="F1209" s="29" t="s">
        <v>465</v>
      </c>
      <c r="G1209"/>
    </row>
    <row r="1210" spans="1:7" hidden="1" x14ac:dyDescent="0.25">
      <c r="A1210" s="285" t="s">
        <v>1840</v>
      </c>
      <c r="B1210" s="32" t="b">
        <f>'1.2.'!$H$20-'1.2.'!$I$20&gt;='1.2.'!$R$20-'1.2.'!$S$20</f>
        <v>1</v>
      </c>
      <c r="C1210" s="30">
        <v>1</v>
      </c>
      <c r="D1210" s="29" t="s">
        <v>541</v>
      </c>
      <c r="E1210" s="29" t="s">
        <v>409</v>
      </c>
      <c r="F1210" s="29" t="s">
        <v>465</v>
      </c>
      <c r="G1210"/>
    </row>
    <row r="1211" spans="1:7" hidden="1" x14ac:dyDescent="0.25">
      <c r="A1211" s="285" t="s">
        <v>1841</v>
      </c>
      <c r="B1211" s="32" t="b">
        <f>'1.2.'!$H$21-'1.2.'!$I$21&gt;='1.2.'!$R$21-'1.2.'!$S$21</f>
        <v>1</v>
      </c>
      <c r="C1211" s="30">
        <v>1</v>
      </c>
      <c r="D1211" s="29" t="s">
        <v>541</v>
      </c>
      <c r="E1211" s="29" t="s">
        <v>410</v>
      </c>
      <c r="F1211" s="29" t="s">
        <v>465</v>
      </c>
      <c r="G1211"/>
    </row>
    <row r="1212" spans="1:7" hidden="1" x14ac:dyDescent="0.25">
      <c r="A1212" s="285" t="s">
        <v>1842</v>
      </c>
      <c r="B1212" s="32" t="b">
        <f>'1.2.'!$H$22-'1.2.'!$I$22&gt;='1.2.'!$R$22-'1.2.'!$S$22</f>
        <v>1</v>
      </c>
      <c r="C1212" s="30">
        <v>1</v>
      </c>
      <c r="D1212" s="29" t="s">
        <v>541</v>
      </c>
      <c r="E1212" s="29" t="s">
        <v>411</v>
      </c>
      <c r="F1212" s="29" t="s">
        <v>465</v>
      </c>
      <c r="G1212"/>
    </row>
    <row r="1213" spans="1:7" hidden="1" x14ac:dyDescent="0.25">
      <c r="A1213" s="285" t="s">
        <v>1843</v>
      </c>
      <c r="B1213" s="32" t="b">
        <f>'1.2.'!$H$23-'1.2.'!$I$23&gt;='1.2.'!$R$23-'1.2.'!$S$23</f>
        <v>1</v>
      </c>
      <c r="C1213" s="30">
        <v>1</v>
      </c>
      <c r="D1213" s="29" t="s">
        <v>541</v>
      </c>
      <c r="E1213" s="29" t="s">
        <v>412</v>
      </c>
      <c r="F1213" s="29" t="s">
        <v>465</v>
      </c>
      <c r="G1213"/>
    </row>
    <row r="1214" spans="1:7" hidden="1" x14ac:dyDescent="0.25">
      <c r="A1214" s="285" t="s">
        <v>1844</v>
      </c>
      <c r="B1214" s="32" t="b">
        <f>'1.2.'!$H$24-'1.2.'!$I$24&gt;='1.2.'!$R$24-'1.2.'!$S$24</f>
        <v>1</v>
      </c>
      <c r="C1214" s="30">
        <v>1</v>
      </c>
      <c r="D1214" s="29" t="s">
        <v>541</v>
      </c>
      <c r="E1214" s="29" t="s">
        <v>413</v>
      </c>
      <c r="F1214" s="29" t="s">
        <v>465</v>
      </c>
      <c r="G1214"/>
    </row>
    <row r="1215" spans="1:7" hidden="1" x14ac:dyDescent="0.25">
      <c r="A1215" s="285" t="s">
        <v>1845</v>
      </c>
      <c r="B1215" s="32" t="b">
        <f>'1.2.'!$H$25-'1.2.'!$I$25&gt;='1.2.'!$R$25-'1.2.'!$S$25</f>
        <v>1</v>
      </c>
      <c r="C1215" s="30">
        <v>1</v>
      </c>
      <c r="D1215" s="29" t="s">
        <v>541</v>
      </c>
      <c r="E1215" s="29" t="s">
        <v>414</v>
      </c>
      <c r="F1215" s="29" t="s">
        <v>465</v>
      </c>
      <c r="G1215"/>
    </row>
    <row r="1216" spans="1:7" hidden="1" x14ac:dyDescent="0.25">
      <c r="A1216" s="285" t="s">
        <v>1846</v>
      </c>
      <c r="B1216" s="32" t="b">
        <f>'1.2.'!$H$27-'1.2.'!$I$27&gt;='1.2.'!$R$27-'1.2.'!$S$27</f>
        <v>1</v>
      </c>
      <c r="C1216" s="30">
        <v>1</v>
      </c>
      <c r="D1216" s="29" t="s">
        <v>541</v>
      </c>
      <c r="E1216" s="29" t="s">
        <v>416</v>
      </c>
      <c r="F1216" s="29" t="s">
        <v>465</v>
      </c>
      <c r="G1216"/>
    </row>
    <row r="1217" spans="1:7" hidden="1" x14ac:dyDescent="0.25">
      <c r="A1217" s="285" t="s">
        <v>1847</v>
      </c>
      <c r="B1217" s="32" t="b">
        <f>'1.2.'!$H$30-'1.2.'!$I$30&gt;='1.2.'!$R$30-'1.2.'!$S$30</f>
        <v>1</v>
      </c>
      <c r="C1217" s="30">
        <v>1</v>
      </c>
      <c r="D1217" s="29" t="s">
        <v>541</v>
      </c>
      <c r="E1217" s="29" t="s">
        <v>419</v>
      </c>
      <c r="F1217" s="29" t="s">
        <v>465</v>
      </c>
      <c r="G1217"/>
    </row>
    <row r="1218" spans="1:7" hidden="1" x14ac:dyDescent="0.25">
      <c r="A1218" s="285" t="s">
        <v>1848</v>
      </c>
      <c r="B1218" s="32" t="b">
        <f>'1.2.'!$H$31-'1.2.'!$I$31&gt;='1.2.'!$R$31-'1.2.'!$S$31</f>
        <v>1</v>
      </c>
      <c r="C1218" s="30">
        <v>1</v>
      </c>
      <c r="D1218" s="29" t="s">
        <v>541</v>
      </c>
      <c r="E1218" s="29" t="s">
        <v>420</v>
      </c>
      <c r="F1218" s="29" t="s">
        <v>465</v>
      </c>
      <c r="G1218"/>
    </row>
    <row r="1219" spans="1:7" hidden="1" x14ac:dyDescent="0.25">
      <c r="A1219" s="285" t="s">
        <v>1849</v>
      </c>
      <c r="B1219" s="32" t="b">
        <f>'1.2.'!$H$33-'1.2.'!$I$33='1.2.'!$R$33-'1.2.'!$S$33</f>
        <v>1</v>
      </c>
      <c r="C1219" s="30">
        <v>1</v>
      </c>
      <c r="D1219" s="29" t="s">
        <v>541</v>
      </c>
      <c r="E1219" s="29" t="s">
        <v>422</v>
      </c>
      <c r="F1219" s="29" t="s">
        <v>466</v>
      </c>
      <c r="G1219"/>
    </row>
    <row r="1220" spans="1:7" hidden="1" x14ac:dyDescent="0.25">
      <c r="A1220" s="285" t="s">
        <v>1850</v>
      </c>
      <c r="B1220" s="32" t="b">
        <f>'1.2.'!$H$34-'1.2.'!$I$34&gt;='1.2.'!$R$34-'1.2.'!$S$34</f>
        <v>1</v>
      </c>
      <c r="C1220" s="30">
        <v>1</v>
      </c>
      <c r="D1220" s="29" t="s">
        <v>541</v>
      </c>
      <c r="E1220" s="29" t="s">
        <v>423</v>
      </c>
      <c r="F1220" s="29" t="s">
        <v>465</v>
      </c>
      <c r="G1220"/>
    </row>
    <row r="1221" spans="1:7" hidden="1" x14ac:dyDescent="0.25">
      <c r="A1221" s="285" t="s">
        <v>1851</v>
      </c>
      <c r="B1221" s="32" t="b">
        <f>'1.2.'!$H$35-'1.2.'!$I$35&gt;='1.2.'!$R$35-'1.2.'!$S$35</f>
        <v>1</v>
      </c>
      <c r="C1221" s="30">
        <v>1</v>
      </c>
      <c r="D1221" s="29" t="s">
        <v>541</v>
      </c>
      <c r="E1221" s="29" t="s">
        <v>424</v>
      </c>
      <c r="F1221" s="29" t="s">
        <v>465</v>
      </c>
      <c r="G1221"/>
    </row>
    <row r="1222" spans="1:7" hidden="1" x14ac:dyDescent="0.25">
      <c r="A1222" s="285" t="s">
        <v>1852</v>
      </c>
      <c r="B1222" s="32" t="b">
        <f>'1.2.'!$H$37-'1.2.'!$I$37&gt;='1.2.'!$R$37-'1.2.'!$S$37</f>
        <v>1</v>
      </c>
      <c r="C1222" s="30">
        <v>1</v>
      </c>
      <c r="D1222" s="29" t="s">
        <v>541</v>
      </c>
      <c r="E1222" s="29" t="s">
        <v>426</v>
      </c>
      <c r="F1222" s="29" t="s">
        <v>465</v>
      </c>
      <c r="G1222"/>
    </row>
    <row r="1223" spans="1:7" hidden="1" x14ac:dyDescent="0.25">
      <c r="A1223" s="285" t="s">
        <v>1853</v>
      </c>
      <c r="B1223" s="32" t="b">
        <f>'1.2.'!$H$39-'1.2.'!$I$39&gt;='1.2.'!$R$39-'1.2.'!$S$39</f>
        <v>1</v>
      </c>
      <c r="C1223" s="30">
        <v>1</v>
      </c>
      <c r="D1223" s="29" t="s">
        <v>541</v>
      </c>
      <c r="E1223" s="29" t="s">
        <v>428</v>
      </c>
      <c r="F1223" s="29" t="s">
        <v>465</v>
      </c>
      <c r="G1223"/>
    </row>
    <row r="1224" spans="1:7" hidden="1" x14ac:dyDescent="0.25">
      <c r="A1224" s="285" t="s">
        <v>1854</v>
      </c>
      <c r="B1224" s="32" t="b">
        <f>'1.2.'!$H$40-'1.2.'!$I$40&gt;='1.2.'!$R$40-'1.2.'!$S$40</f>
        <v>1</v>
      </c>
      <c r="C1224" s="30">
        <v>1</v>
      </c>
      <c r="D1224" s="29" t="s">
        <v>541</v>
      </c>
      <c r="E1224" s="29" t="s">
        <v>429</v>
      </c>
      <c r="F1224" s="29" t="s">
        <v>465</v>
      </c>
      <c r="G1224"/>
    </row>
    <row r="1225" spans="1:7" hidden="1" x14ac:dyDescent="0.25">
      <c r="A1225" s="285" t="s">
        <v>1855</v>
      </c>
      <c r="B1225" s="32" t="b">
        <f>'1.2.'!$H$41-'1.2.'!$I$41&gt;='1.2.'!$R$41-'1.2.'!$S$41</f>
        <v>1</v>
      </c>
      <c r="C1225" s="30">
        <v>1</v>
      </c>
      <c r="D1225" s="29" t="s">
        <v>541</v>
      </c>
      <c r="E1225" s="29" t="s">
        <v>430</v>
      </c>
      <c r="F1225" s="29" t="s">
        <v>465</v>
      </c>
      <c r="G1225"/>
    </row>
    <row r="1226" spans="1:7" hidden="1" x14ac:dyDescent="0.25">
      <c r="A1226" s="285" t="s">
        <v>1856</v>
      </c>
      <c r="B1226" s="32" t="b">
        <f>'1.2.'!$H$42-'1.2.'!$I$42&gt;='1.2.'!$R$42-'1.2.'!$S$42</f>
        <v>1</v>
      </c>
      <c r="C1226" s="30">
        <v>1</v>
      </c>
      <c r="D1226" s="29" t="s">
        <v>541</v>
      </c>
      <c r="E1226" s="29" t="s">
        <v>431</v>
      </c>
      <c r="F1226" s="29" t="s">
        <v>465</v>
      </c>
      <c r="G1226"/>
    </row>
    <row r="1227" spans="1:7" hidden="1" x14ac:dyDescent="0.25">
      <c r="A1227" s="285" t="s">
        <v>1857</v>
      </c>
      <c r="B1227" s="32" t="b">
        <f>'1.2.'!$H$43-'1.2.'!$I$43&gt;='1.2.'!$R$43-'1.2.'!$S$43</f>
        <v>1</v>
      </c>
      <c r="C1227" s="30">
        <v>1</v>
      </c>
      <c r="D1227" s="29" t="s">
        <v>541</v>
      </c>
      <c r="E1227" s="29" t="s">
        <v>432</v>
      </c>
      <c r="F1227" s="29" t="s">
        <v>465</v>
      </c>
      <c r="G1227"/>
    </row>
    <row r="1228" spans="1:7" hidden="1" x14ac:dyDescent="0.25">
      <c r="A1228" s="285" t="s">
        <v>1858</v>
      </c>
      <c r="B1228" s="32" t="b">
        <f>'1.2.'!$H$44-'1.2.'!$I$44&gt;='1.2.'!$R$44-'1.2.'!$S$44</f>
        <v>1</v>
      </c>
      <c r="C1228" s="30">
        <v>1</v>
      </c>
      <c r="D1228" s="29" t="s">
        <v>541</v>
      </c>
      <c r="E1228" s="29" t="s">
        <v>433</v>
      </c>
      <c r="F1228" s="29" t="s">
        <v>465</v>
      </c>
      <c r="G1228"/>
    </row>
    <row r="1229" spans="1:7" hidden="1" x14ac:dyDescent="0.25">
      <c r="A1229" s="285" t="s">
        <v>1859</v>
      </c>
      <c r="B1229" s="32" t="b">
        <f>'1.2.'!$H$45-'1.2.'!$I$45&gt;='1.2.'!$R$45-'1.2.'!$S$45</f>
        <v>1</v>
      </c>
      <c r="C1229" s="30">
        <v>1</v>
      </c>
      <c r="D1229" s="29" t="s">
        <v>541</v>
      </c>
      <c r="E1229" s="29" t="s">
        <v>434</v>
      </c>
      <c r="F1229" s="29" t="s">
        <v>465</v>
      </c>
      <c r="G1229"/>
    </row>
    <row r="1230" spans="1:7" hidden="1" x14ac:dyDescent="0.25">
      <c r="A1230" s="285" t="s">
        <v>1860</v>
      </c>
      <c r="B1230" s="32" t="b">
        <f>'1.2.'!$H$46-'1.2.'!$I$46&gt;='1.2.'!$R$46-'1.2.'!$S$46</f>
        <v>1</v>
      </c>
      <c r="C1230" s="30">
        <v>1</v>
      </c>
      <c r="D1230" s="29" t="s">
        <v>541</v>
      </c>
      <c r="E1230" s="29" t="s">
        <v>435</v>
      </c>
      <c r="F1230" s="29" t="s">
        <v>465</v>
      </c>
      <c r="G1230"/>
    </row>
    <row r="1231" spans="1:7" hidden="1" x14ac:dyDescent="0.25">
      <c r="A1231" s="285" t="s">
        <v>1861</v>
      </c>
      <c r="B1231" s="32" t="b">
        <f>'1.2.'!$H$47-'1.2.'!$I$47='1.2.'!$R$47-'1.2.'!$S$47</f>
        <v>1</v>
      </c>
      <c r="C1231" s="30">
        <v>1</v>
      </c>
      <c r="D1231" s="29" t="s">
        <v>541</v>
      </c>
      <c r="E1231" s="29" t="s">
        <v>436</v>
      </c>
      <c r="F1231" s="29" t="s">
        <v>466</v>
      </c>
      <c r="G1231" s="279" t="s">
        <v>308</v>
      </c>
    </row>
    <row r="1232" spans="1:7" hidden="1" x14ac:dyDescent="0.25">
      <c r="A1232" s="285" t="s">
        <v>1862</v>
      </c>
      <c r="B1232" s="32" t="b">
        <f>'1.2.'!$H$48-'1.2.'!$I$48&gt;='1.2.'!$R$48-'1.2.'!$S$48</f>
        <v>1</v>
      </c>
      <c r="C1232" s="30">
        <v>1</v>
      </c>
      <c r="D1232" s="29" t="s">
        <v>541</v>
      </c>
      <c r="E1232" s="29" t="s">
        <v>437</v>
      </c>
      <c r="F1232" s="29" t="s">
        <v>465</v>
      </c>
      <c r="G1232"/>
    </row>
    <row r="1233" spans="1:7" hidden="1" x14ac:dyDescent="0.25">
      <c r="A1233" s="285" t="s">
        <v>1863</v>
      </c>
      <c r="B1233" s="32" t="b">
        <f>'1.2.'!$H$49-'1.2.'!$I$49='1.2.'!$R$49-'1.2.'!$S$49</f>
        <v>1</v>
      </c>
      <c r="C1233" s="30">
        <v>1</v>
      </c>
      <c r="D1233" s="29" t="s">
        <v>541</v>
      </c>
      <c r="E1233" s="29" t="s">
        <v>438</v>
      </c>
      <c r="F1233" s="29" t="s">
        <v>466</v>
      </c>
      <c r="G1233" s="279" t="s">
        <v>308</v>
      </c>
    </row>
    <row r="1234" spans="1:7" hidden="1" x14ac:dyDescent="0.25">
      <c r="A1234" s="285" t="s">
        <v>1864</v>
      </c>
      <c r="B1234" s="32" t="b">
        <f>'1.2.'!$H$50-'1.2.'!$I$50&gt;='1.2.'!$R$50-'1.2.'!$S$50</f>
        <v>1</v>
      </c>
      <c r="C1234" s="30">
        <v>1</v>
      </c>
      <c r="D1234" s="29" t="s">
        <v>541</v>
      </c>
      <c r="E1234" s="29" t="s">
        <v>439</v>
      </c>
      <c r="F1234" s="29" t="s">
        <v>465</v>
      </c>
      <c r="G1234"/>
    </row>
    <row r="1235" spans="1:7" hidden="1" x14ac:dyDescent="0.25">
      <c r="A1235" s="285" t="s">
        <v>1865</v>
      </c>
      <c r="B1235" s="32" t="b">
        <f>'1.2.'!$H$52-'1.2.'!$I$52&gt;='1.2.'!$R$52-'1.2.'!$S$52</f>
        <v>1</v>
      </c>
      <c r="C1235" s="30">
        <v>1</v>
      </c>
      <c r="D1235" s="29" t="s">
        <v>541</v>
      </c>
      <c r="E1235" s="29" t="s">
        <v>441</v>
      </c>
      <c r="F1235" s="29" t="s">
        <v>465</v>
      </c>
      <c r="G1235"/>
    </row>
    <row r="1236" spans="1:7" hidden="1" x14ac:dyDescent="0.25">
      <c r="A1236" s="285" t="s">
        <v>1866</v>
      </c>
      <c r="B1236" s="32" t="b">
        <f>'1.2.'!$H$53-'1.2.'!$I$53&gt;='1.2.'!$R$53-'1.2.'!$S$53</f>
        <v>1</v>
      </c>
      <c r="C1236" s="30">
        <v>1</v>
      </c>
      <c r="D1236" s="29" t="s">
        <v>541</v>
      </c>
      <c r="E1236" s="29" t="s">
        <v>444</v>
      </c>
      <c r="F1236" s="29" t="s">
        <v>465</v>
      </c>
      <c r="G1236"/>
    </row>
    <row r="1237" spans="1:7" hidden="1" x14ac:dyDescent="0.25">
      <c r="A1237" s="285" t="s">
        <v>1867</v>
      </c>
      <c r="B1237" s="32" t="b">
        <f>'1.2.'!$H$8&gt;='1.2.'!$T$8</f>
        <v>1</v>
      </c>
      <c r="C1237" s="30">
        <v>1</v>
      </c>
      <c r="D1237" s="29" t="s">
        <v>541</v>
      </c>
      <c r="E1237" s="29" t="s">
        <v>397</v>
      </c>
      <c r="F1237" s="29" t="s">
        <v>451</v>
      </c>
      <c r="G1237" s="279" t="s">
        <v>308</v>
      </c>
    </row>
    <row r="1238" spans="1:7" hidden="1" x14ac:dyDescent="0.25">
      <c r="A1238" s="285" t="s">
        <v>1868</v>
      </c>
      <c r="B1238" s="32" t="b">
        <f>'1.2.'!$H$10&gt;='1.2.'!$T$10</f>
        <v>1</v>
      </c>
      <c r="C1238" s="30">
        <v>1</v>
      </c>
      <c r="D1238" s="29" t="s">
        <v>541</v>
      </c>
      <c r="E1238" s="29" t="s">
        <v>399</v>
      </c>
      <c r="F1238" s="29" t="s">
        <v>451</v>
      </c>
      <c r="G1238" s="279" t="s">
        <v>308</v>
      </c>
    </row>
    <row r="1239" spans="1:7" hidden="1" x14ac:dyDescent="0.25">
      <c r="A1239" s="285" t="s">
        <v>1869</v>
      </c>
      <c r="B1239" s="32" t="b">
        <f>'1.2.'!$H$11&gt;='1.2.'!$T$11</f>
        <v>1</v>
      </c>
      <c r="C1239" s="30">
        <v>1</v>
      </c>
      <c r="D1239" s="29" t="s">
        <v>541</v>
      </c>
      <c r="E1239" s="29" t="s">
        <v>400</v>
      </c>
      <c r="F1239" s="29" t="s">
        <v>451</v>
      </c>
      <c r="G1239"/>
    </row>
    <row r="1240" spans="1:7" hidden="1" x14ac:dyDescent="0.25">
      <c r="A1240" s="285" t="s">
        <v>1870</v>
      </c>
      <c r="B1240" s="32" t="b">
        <f>'1.2.'!$H$12&gt;='1.2.'!$T$12</f>
        <v>1</v>
      </c>
      <c r="C1240" s="30">
        <v>1</v>
      </c>
      <c r="D1240" s="29" t="s">
        <v>541</v>
      </c>
      <c r="E1240" s="29" t="s">
        <v>401</v>
      </c>
      <c r="F1240" s="29" t="s">
        <v>451</v>
      </c>
      <c r="G1240"/>
    </row>
    <row r="1241" spans="1:7" hidden="1" x14ac:dyDescent="0.25">
      <c r="A1241" s="285" t="s">
        <v>1871</v>
      </c>
      <c r="B1241" s="32" t="b">
        <f>'1.2.'!$H$13&gt;='1.2.'!$T$13</f>
        <v>1</v>
      </c>
      <c r="C1241" s="30">
        <v>1</v>
      </c>
      <c r="D1241" s="29" t="s">
        <v>541</v>
      </c>
      <c r="E1241" s="29" t="s">
        <v>402</v>
      </c>
      <c r="F1241" s="29" t="s">
        <v>451</v>
      </c>
      <c r="G1241"/>
    </row>
    <row r="1242" spans="1:7" hidden="1" x14ac:dyDescent="0.25">
      <c r="A1242" s="285" t="s">
        <v>1872</v>
      </c>
      <c r="B1242" s="32" t="b">
        <f>'1.2.'!$H$14&gt;='1.2.'!$T$14</f>
        <v>1</v>
      </c>
      <c r="C1242" s="30">
        <v>1</v>
      </c>
      <c r="D1242" s="29" t="s">
        <v>541</v>
      </c>
      <c r="E1242" s="29" t="s">
        <v>403</v>
      </c>
      <c r="F1242" s="29" t="s">
        <v>451</v>
      </c>
      <c r="G1242"/>
    </row>
    <row r="1243" spans="1:7" hidden="1" x14ac:dyDescent="0.25">
      <c r="A1243" s="285" t="s">
        <v>1873</v>
      </c>
      <c r="B1243" s="32" t="b">
        <f>'1.2.'!$H$15&gt;='1.2.'!$T$15</f>
        <v>1</v>
      </c>
      <c r="C1243" s="30">
        <v>1</v>
      </c>
      <c r="D1243" s="29" t="s">
        <v>541</v>
      </c>
      <c r="E1243" s="29" t="s">
        <v>404</v>
      </c>
      <c r="F1243" s="29" t="s">
        <v>451</v>
      </c>
      <c r="G1243"/>
    </row>
    <row r="1244" spans="1:7" hidden="1" x14ac:dyDescent="0.25">
      <c r="A1244" s="285" t="s">
        <v>1874</v>
      </c>
      <c r="B1244" s="32" t="b">
        <f>'1.2.'!$H$16&gt;='1.2.'!$T$16</f>
        <v>1</v>
      </c>
      <c r="C1244" s="30">
        <v>1</v>
      </c>
      <c r="D1244" s="29" t="s">
        <v>541</v>
      </c>
      <c r="E1244" s="29" t="s">
        <v>405</v>
      </c>
      <c r="F1244" s="29" t="s">
        <v>451</v>
      </c>
      <c r="G1244"/>
    </row>
    <row r="1245" spans="1:7" hidden="1" x14ac:dyDescent="0.25">
      <c r="A1245" s="285" t="s">
        <v>1875</v>
      </c>
      <c r="B1245" s="32" t="b">
        <f>'1.2.'!$H$17&gt;='1.2.'!$T$17</f>
        <v>1</v>
      </c>
      <c r="C1245" s="30">
        <v>1</v>
      </c>
      <c r="D1245" s="29" t="s">
        <v>541</v>
      </c>
      <c r="E1245" s="29" t="s">
        <v>406</v>
      </c>
      <c r="F1245" s="29" t="s">
        <v>451</v>
      </c>
      <c r="G1245"/>
    </row>
    <row r="1246" spans="1:7" hidden="1" x14ac:dyDescent="0.25">
      <c r="A1246" s="285" t="s">
        <v>1876</v>
      </c>
      <c r="B1246" s="32" t="b">
        <f>'1.2.'!$H$18&gt;='1.2.'!$T$18</f>
        <v>1</v>
      </c>
      <c r="C1246" s="30">
        <v>1</v>
      </c>
      <c r="D1246" s="29" t="s">
        <v>541</v>
      </c>
      <c r="E1246" s="29" t="s">
        <v>407</v>
      </c>
      <c r="F1246" s="29" t="s">
        <v>451</v>
      </c>
      <c r="G1246"/>
    </row>
    <row r="1247" spans="1:7" hidden="1" x14ac:dyDescent="0.25">
      <c r="A1247" s="285" t="s">
        <v>1877</v>
      </c>
      <c r="B1247" s="32" t="b">
        <f>'1.2.'!$H$19&gt;='1.2.'!$T$19</f>
        <v>1</v>
      </c>
      <c r="C1247" s="30">
        <v>1</v>
      </c>
      <c r="D1247" s="29" t="s">
        <v>541</v>
      </c>
      <c r="E1247" s="29" t="s">
        <v>408</v>
      </c>
      <c r="F1247" s="29" t="s">
        <v>451</v>
      </c>
      <c r="G1247"/>
    </row>
    <row r="1248" spans="1:7" hidden="1" x14ac:dyDescent="0.25">
      <c r="A1248" s="285" t="s">
        <v>1878</v>
      </c>
      <c r="B1248" s="32" t="b">
        <f>'1.2.'!$H$20&gt;='1.2.'!$T$20</f>
        <v>1</v>
      </c>
      <c r="C1248" s="30">
        <v>1</v>
      </c>
      <c r="D1248" s="29" t="s">
        <v>541</v>
      </c>
      <c r="E1248" s="29" t="s">
        <v>409</v>
      </c>
      <c r="F1248" s="29" t="s">
        <v>451</v>
      </c>
      <c r="G1248"/>
    </row>
    <row r="1249" spans="1:7" hidden="1" x14ac:dyDescent="0.25">
      <c r="A1249" s="285" t="s">
        <v>1879</v>
      </c>
      <c r="B1249" s="32" t="b">
        <f>'1.2.'!$H$21&gt;='1.2.'!$T$21</f>
        <v>1</v>
      </c>
      <c r="C1249" s="30">
        <v>1</v>
      </c>
      <c r="D1249" s="29" t="s">
        <v>541</v>
      </c>
      <c r="E1249" s="29" t="s">
        <v>410</v>
      </c>
      <c r="F1249" s="29" t="s">
        <v>451</v>
      </c>
      <c r="G1249"/>
    </row>
    <row r="1250" spans="1:7" hidden="1" x14ac:dyDescent="0.25">
      <c r="A1250" s="285" t="s">
        <v>1880</v>
      </c>
      <c r="B1250" s="32" t="b">
        <f>'1.2.'!$H$22&gt;='1.2.'!$T$22</f>
        <v>1</v>
      </c>
      <c r="C1250" s="30">
        <v>1</v>
      </c>
      <c r="D1250" s="29" t="s">
        <v>541</v>
      </c>
      <c r="E1250" s="29" t="s">
        <v>411</v>
      </c>
      <c r="F1250" s="29" t="s">
        <v>451</v>
      </c>
      <c r="G1250"/>
    </row>
    <row r="1251" spans="1:7" hidden="1" x14ac:dyDescent="0.25">
      <c r="A1251" s="285" t="s">
        <v>1881</v>
      </c>
      <c r="B1251" s="32" t="b">
        <f>'1.2.'!$H$23&gt;='1.2.'!$T$23</f>
        <v>1</v>
      </c>
      <c r="C1251" s="30">
        <v>1</v>
      </c>
      <c r="D1251" s="29" t="s">
        <v>541</v>
      </c>
      <c r="E1251" s="29" t="s">
        <v>412</v>
      </c>
      <c r="F1251" s="29" t="s">
        <v>451</v>
      </c>
      <c r="G1251"/>
    </row>
    <row r="1252" spans="1:7" hidden="1" x14ac:dyDescent="0.25">
      <c r="A1252" s="285" t="s">
        <v>1882</v>
      </c>
      <c r="B1252" s="32" t="b">
        <f>'1.2.'!$H$24&gt;='1.2.'!$T$24</f>
        <v>1</v>
      </c>
      <c r="C1252" s="30">
        <v>1</v>
      </c>
      <c r="D1252" s="29" t="s">
        <v>541</v>
      </c>
      <c r="E1252" s="29" t="s">
        <v>413</v>
      </c>
      <c r="F1252" s="29" t="s">
        <v>451</v>
      </c>
      <c r="G1252"/>
    </row>
    <row r="1253" spans="1:7" hidden="1" x14ac:dyDescent="0.25">
      <c r="A1253" s="285" t="s">
        <v>1883</v>
      </c>
      <c r="B1253" s="32" t="b">
        <f>'1.2.'!$H$25&gt;='1.2.'!$T$25</f>
        <v>1</v>
      </c>
      <c r="C1253" s="30">
        <v>1</v>
      </c>
      <c r="D1253" s="29" t="s">
        <v>541</v>
      </c>
      <c r="E1253" s="29" t="s">
        <v>414</v>
      </c>
      <c r="F1253" s="29" t="s">
        <v>451</v>
      </c>
      <c r="G1253"/>
    </row>
    <row r="1254" spans="1:7" hidden="1" x14ac:dyDescent="0.25">
      <c r="A1254" s="285" t="s">
        <v>1884</v>
      </c>
      <c r="B1254" s="32" t="b">
        <f>'1.2.'!$H$26&gt;='1.2.'!$T$26</f>
        <v>1</v>
      </c>
      <c r="C1254" s="30">
        <v>1</v>
      </c>
      <c r="D1254" s="29" t="s">
        <v>541</v>
      </c>
      <c r="E1254" s="29" t="s">
        <v>415</v>
      </c>
      <c r="F1254" s="29" t="s">
        <v>451</v>
      </c>
      <c r="G1254"/>
    </row>
    <row r="1255" spans="1:7" hidden="1" x14ac:dyDescent="0.25">
      <c r="A1255" s="285" t="s">
        <v>1885</v>
      </c>
      <c r="B1255" s="32" t="b">
        <f>'1.2.'!$H$27&gt;='1.2.'!$T$27</f>
        <v>1</v>
      </c>
      <c r="C1255" s="30">
        <v>1</v>
      </c>
      <c r="D1255" s="29" t="s">
        <v>541</v>
      </c>
      <c r="E1255" s="29" t="s">
        <v>416</v>
      </c>
      <c r="F1255" s="29" t="s">
        <v>451</v>
      </c>
      <c r="G1255"/>
    </row>
    <row r="1256" spans="1:7" hidden="1" x14ac:dyDescent="0.25">
      <c r="A1256" s="285" t="s">
        <v>1886</v>
      </c>
      <c r="B1256" s="32" t="b">
        <f>'1.2.'!$H$28&gt;='1.2.'!$T$28</f>
        <v>1</v>
      </c>
      <c r="C1256" s="30">
        <v>1</v>
      </c>
      <c r="D1256" s="29" t="s">
        <v>541</v>
      </c>
      <c r="E1256" s="29" t="s">
        <v>417</v>
      </c>
      <c r="F1256" s="29" t="s">
        <v>451</v>
      </c>
      <c r="G1256"/>
    </row>
    <row r="1257" spans="1:7" hidden="1" x14ac:dyDescent="0.25">
      <c r="A1257" s="285" t="s">
        <v>1887</v>
      </c>
      <c r="B1257" s="32" t="b">
        <f>'1.2.'!$H$29&gt;='1.2.'!$T$29</f>
        <v>1</v>
      </c>
      <c r="C1257" s="30">
        <v>1</v>
      </c>
      <c r="D1257" s="29" t="s">
        <v>541</v>
      </c>
      <c r="E1257" s="29" t="s">
        <v>418</v>
      </c>
      <c r="F1257" s="29" t="s">
        <v>451</v>
      </c>
      <c r="G1257"/>
    </row>
    <row r="1258" spans="1:7" hidden="1" x14ac:dyDescent="0.25">
      <c r="A1258" s="285" t="s">
        <v>1888</v>
      </c>
      <c r="B1258" s="32" t="b">
        <f>'1.2.'!$H$30&gt;='1.2.'!$T$30</f>
        <v>1</v>
      </c>
      <c r="C1258" s="30">
        <v>1</v>
      </c>
      <c r="D1258" s="29" t="s">
        <v>541</v>
      </c>
      <c r="E1258" s="29" t="s">
        <v>419</v>
      </c>
      <c r="F1258" s="29" t="s">
        <v>451</v>
      </c>
      <c r="G1258"/>
    </row>
    <row r="1259" spans="1:7" hidden="1" x14ac:dyDescent="0.25">
      <c r="A1259" s="285" t="s">
        <v>1889</v>
      </c>
      <c r="B1259" s="32" t="b">
        <f>'1.2.'!$H$31&gt;='1.2.'!$T$31</f>
        <v>1</v>
      </c>
      <c r="C1259" s="30">
        <v>1</v>
      </c>
      <c r="D1259" s="29" t="s">
        <v>541</v>
      </c>
      <c r="E1259" s="29" t="s">
        <v>420</v>
      </c>
      <c r="F1259" s="29" t="s">
        <v>451</v>
      </c>
      <c r="G1259"/>
    </row>
    <row r="1260" spans="1:7" hidden="1" x14ac:dyDescent="0.25">
      <c r="A1260" s="285" t="s">
        <v>1890</v>
      </c>
      <c r="B1260" s="32" t="b">
        <f>'1.2.'!$H$32&gt;='1.2.'!$T$32</f>
        <v>1</v>
      </c>
      <c r="C1260" s="30">
        <v>1</v>
      </c>
      <c r="D1260" s="29" t="s">
        <v>541</v>
      </c>
      <c r="E1260" s="29" t="s">
        <v>421</v>
      </c>
      <c r="F1260" s="29" t="s">
        <v>451</v>
      </c>
      <c r="G1260"/>
    </row>
    <row r="1261" spans="1:7" hidden="1" x14ac:dyDescent="0.25">
      <c r="A1261" s="285" t="s">
        <v>1891</v>
      </c>
      <c r="B1261" s="32" t="b">
        <f>'1.2.'!$H$33&gt;='1.2.'!$T$33</f>
        <v>1</v>
      </c>
      <c r="C1261" s="30">
        <v>1</v>
      </c>
      <c r="D1261" s="29" t="s">
        <v>541</v>
      </c>
      <c r="E1261" s="29" t="s">
        <v>422</v>
      </c>
      <c r="F1261" s="29" t="s">
        <v>451</v>
      </c>
      <c r="G1261"/>
    </row>
    <row r="1262" spans="1:7" hidden="1" x14ac:dyDescent="0.25">
      <c r="A1262" s="285" t="s">
        <v>1892</v>
      </c>
      <c r="B1262" s="32" t="b">
        <f>'1.2.'!$H$34&gt;='1.2.'!$T$34</f>
        <v>1</v>
      </c>
      <c r="C1262" s="30">
        <v>1</v>
      </c>
      <c r="D1262" s="29" t="s">
        <v>541</v>
      </c>
      <c r="E1262" s="29" t="s">
        <v>423</v>
      </c>
      <c r="F1262" s="29" t="s">
        <v>451</v>
      </c>
      <c r="G1262"/>
    </row>
    <row r="1263" spans="1:7" hidden="1" x14ac:dyDescent="0.25">
      <c r="A1263" s="285" t="s">
        <v>1893</v>
      </c>
      <c r="B1263" s="32" t="b">
        <f>'1.2.'!$H$35&gt;='1.2.'!$T$35</f>
        <v>1</v>
      </c>
      <c r="C1263" s="30">
        <v>1</v>
      </c>
      <c r="D1263" s="29" t="s">
        <v>541</v>
      </c>
      <c r="E1263" s="29" t="s">
        <v>424</v>
      </c>
      <c r="F1263" s="29" t="s">
        <v>451</v>
      </c>
      <c r="G1263"/>
    </row>
    <row r="1264" spans="1:7" hidden="1" x14ac:dyDescent="0.25">
      <c r="A1264" s="285" t="s">
        <v>1894</v>
      </c>
      <c r="B1264" s="32" t="b">
        <f>'1.2.'!$H$36&gt;='1.2.'!$T$36</f>
        <v>1</v>
      </c>
      <c r="C1264" s="30">
        <v>1</v>
      </c>
      <c r="D1264" s="29" t="s">
        <v>541</v>
      </c>
      <c r="E1264" s="29" t="s">
        <v>425</v>
      </c>
      <c r="F1264" s="29" t="s">
        <v>451</v>
      </c>
      <c r="G1264"/>
    </row>
    <row r="1265" spans="1:7" hidden="1" x14ac:dyDescent="0.25">
      <c r="A1265" s="285" t="s">
        <v>1895</v>
      </c>
      <c r="B1265" s="32" t="b">
        <f>'1.2.'!$H$37&gt;='1.2.'!$T$37</f>
        <v>1</v>
      </c>
      <c r="C1265" s="30">
        <v>1</v>
      </c>
      <c r="D1265" s="29" t="s">
        <v>541</v>
      </c>
      <c r="E1265" s="29" t="s">
        <v>426</v>
      </c>
      <c r="F1265" s="29" t="s">
        <v>451</v>
      </c>
      <c r="G1265"/>
    </row>
    <row r="1266" spans="1:7" hidden="1" x14ac:dyDescent="0.25">
      <c r="A1266" s="285" t="s">
        <v>1896</v>
      </c>
      <c r="B1266" s="32" t="b">
        <f>'1.2.'!$H$38&gt;='1.2.'!$T$38</f>
        <v>1</v>
      </c>
      <c r="C1266" s="30">
        <v>1</v>
      </c>
      <c r="D1266" s="29" t="s">
        <v>541</v>
      </c>
      <c r="E1266" s="29" t="s">
        <v>427</v>
      </c>
      <c r="F1266" s="29" t="s">
        <v>451</v>
      </c>
      <c r="G1266"/>
    </row>
    <row r="1267" spans="1:7" hidden="1" x14ac:dyDescent="0.25">
      <c r="A1267" s="285" t="s">
        <v>1897</v>
      </c>
      <c r="B1267" s="32" t="b">
        <f>'1.2.'!$H$39&gt;='1.2.'!$T$39</f>
        <v>1</v>
      </c>
      <c r="C1267" s="30">
        <v>1</v>
      </c>
      <c r="D1267" s="29" t="s">
        <v>541</v>
      </c>
      <c r="E1267" s="29" t="s">
        <v>428</v>
      </c>
      <c r="F1267" s="29" t="s">
        <v>451</v>
      </c>
      <c r="G1267"/>
    </row>
    <row r="1268" spans="1:7" hidden="1" x14ac:dyDescent="0.25">
      <c r="A1268" s="285" t="s">
        <v>1898</v>
      </c>
      <c r="B1268" s="32" t="b">
        <f>'1.2.'!$H$40&gt;='1.2.'!$T$40</f>
        <v>1</v>
      </c>
      <c r="C1268" s="30">
        <v>1</v>
      </c>
      <c r="D1268" s="29" t="s">
        <v>541</v>
      </c>
      <c r="E1268" s="29" t="s">
        <v>429</v>
      </c>
      <c r="F1268" s="29" t="s">
        <v>451</v>
      </c>
      <c r="G1268"/>
    </row>
    <row r="1269" spans="1:7" hidden="1" x14ac:dyDescent="0.25">
      <c r="A1269" s="285" t="s">
        <v>1899</v>
      </c>
      <c r="B1269" s="32" t="b">
        <f>'1.2.'!$H$41&gt;='1.2.'!$T$41</f>
        <v>1</v>
      </c>
      <c r="C1269" s="30">
        <v>1</v>
      </c>
      <c r="D1269" s="29" t="s">
        <v>541</v>
      </c>
      <c r="E1269" s="29" t="s">
        <v>430</v>
      </c>
      <c r="F1269" s="29" t="s">
        <v>451</v>
      </c>
      <c r="G1269"/>
    </row>
    <row r="1270" spans="1:7" hidden="1" x14ac:dyDescent="0.25">
      <c r="A1270" s="285" t="s">
        <v>1900</v>
      </c>
      <c r="B1270" s="32" t="b">
        <f>'1.2.'!$H$42&gt;='1.2.'!$T$42</f>
        <v>1</v>
      </c>
      <c r="C1270" s="30">
        <v>1</v>
      </c>
      <c r="D1270" s="29" t="s">
        <v>541</v>
      </c>
      <c r="E1270" s="29" t="s">
        <v>431</v>
      </c>
      <c r="F1270" s="29" t="s">
        <v>451</v>
      </c>
      <c r="G1270"/>
    </row>
    <row r="1271" spans="1:7" hidden="1" x14ac:dyDescent="0.25">
      <c r="A1271" s="285" t="s">
        <v>1901</v>
      </c>
      <c r="B1271" s="32" t="b">
        <f>'1.2.'!$H$43&gt;='1.2.'!$T$43</f>
        <v>1</v>
      </c>
      <c r="C1271" s="30">
        <v>1</v>
      </c>
      <c r="D1271" s="29" t="s">
        <v>541</v>
      </c>
      <c r="E1271" s="29" t="s">
        <v>432</v>
      </c>
      <c r="F1271" s="29" t="s">
        <v>451</v>
      </c>
      <c r="G1271"/>
    </row>
    <row r="1272" spans="1:7" hidden="1" x14ac:dyDescent="0.25">
      <c r="A1272" s="285" t="s">
        <v>1902</v>
      </c>
      <c r="B1272" s="32" t="b">
        <f>'1.2.'!$H$44&gt;='1.2.'!$T$44</f>
        <v>1</v>
      </c>
      <c r="C1272" s="30">
        <v>1</v>
      </c>
      <c r="D1272" s="29" t="s">
        <v>541</v>
      </c>
      <c r="E1272" s="29" t="s">
        <v>433</v>
      </c>
      <c r="F1272" s="29" t="s">
        <v>451</v>
      </c>
      <c r="G1272"/>
    </row>
    <row r="1273" spans="1:7" hidden="1" x14ac:dyDescent="0.25">
      <c r="A1273" s="285" t="s">
        <v>1903</v>
      </c>
      <c r="B1273" s="32" t="b">
        <f>'1.2.'!$H$45&gt;='1.2.'!$T$45</f>
        <v>1</v>
      </c>
      <c r="C1273" s="30">
        <v>1</v>
      </c>
      <c r="D1273" s="29" t="s">
        <v>541</v>
      </c>
      <c r="E1273" s="29" t="s">
        <v>434</v>
      </c>
      <c r="F1273" s="29" t="s">
        <v>451</v>
      </c>
      <c r="G1273"/>
    </row>
    <row r="1274" spans="1:7" hidden="1" x14ac:dyDescent="0.25">
      <c r="A1274" s="285" t="s">
        <v>1904</v>
      </c>
      <c r="B1274" s="32" t="b">
        <f>'1.2.'!$H$46&gt;='1.2.'!$T$46</f>
        <v>1</v>
      </c>
      <c r="C1274" s="30">
        <v>1</v>
      </c>
      <c r="D1274" s="29" t="s">
        <v>541</v>
      </c>
      <c r="E1274" s="29" t="s">
        <v>435</v>
      </c>
      <c r="F1274" s="29" t="s">
        <v>451</v>
      </c>
      <c r="G1274"/>
    </row>
    <row r="1275" spans="1:7" hidden="1" x14ac:dyDescent="0.25">
      <c r="A1275" s="285" t="s">
        <v>1905</v>
      </c>
      <c r="B1275" s="32" t="b">
        <f>'1.2.'!$H$47&gt;='1.2.'!$T$47</f>
        <v>1</v>
      </c>
      <c r="C1275" s="30">
        <v>1</v>
      </c>
      <c r="D1275" s="29" t="s">
        <v>541</v>
      </c>
      <c r="E1275" s="29" t="s">
        <v>436</v>
      </c>
      <c r="F1275" s="29" t="s">
        <v>451</v>
      </c>
      <c r="G1275"/>
    </row>
    <row r="1276" spans="1:7" hidden="1" x14ac:dyDescent="0.25">
      <c r="A1276" s="285" t="s">
        <v>1906</v>
      </c>
      <c r="B1276" s="32" t="b">
        <f>'1.2.'!$H$48&gt;='1.2.'!$T$48</f>
        <v>1</v>
      </c>
      <c r="C1276" s="30">
        <v>1</v>
      </c>
      <c r="D1276" s="29" t="s">
        <v>541</v>
      </c>
      <c r="E1276" s="29" t="s">
        <v>437</v>
      </c>
      <c r="F1276" s="29" t="s">
        <v>451</v>
      </c>
      <c r="G1276"/>
    </row>
    <row r="1277" spans="1:7" hidden="1" x14ac:dyDescent="0.25">
      <c r="A1277" s="285" t="s">
        <v>1907</v>
      </c>
      <c r="B1277" s="32" t="b">
        <f>'1.2.'!$H$49&gt;='1.2.'!$T$49</f>
        <v>1</v>
      </c>
      <c r="C1277" s="30">
        <v>1</v>
      </c>
      <c r="D1277" s="29" t="s">
        <v>541</v>
      </c>
      <c r="E1277" s="29" t="s">
        <v>438</v>
      </c>
      <c r="F1277" s="29" t="s">
        <v>451</v>
      </c>
      <c r="G1277"/>
    </row>
    <row r="1278" spans="1:7" hidden="1" x14ac:dyDescent="0.25">
      <c r="A1278" s="285" t="s">
        <v>1908</v>
      </c>
      <c r="B1278" s="32" t="b">
        <f>'1.2.'!$H$50&gt;='1.2.'!$T$50</f>
        <v>1</v>
      </c>
      <c r="C1278" s="30">
        <v>1</v>
      </c>
      <c r="D1278" s="29" t="s">
        <v>541</v>
      </c>
      <c r="E1278" s="29" t="s">
        <v>439</v>
      </c>
      <c r="F1278" s="29" t="s">
        <v>451</v>
      </c>
      <c r="G1278"/>
    </row>
    <row r="1279" spans="1:7" hidden="1" x14ac:dyDescent="0.25">
      <c r="A1279" s="285" t="s">
        <v>1909</v>
      </c>
      <c r="B1279" s="32" t="b">
        <f>'1.2.'!$H$52&gt;='1.2.'!$T$52</f>
        <v>1</v>
      </c>
      <c r="C1279" s="30">
        <v>1</v>
      </c>
      <c r="D1279" s="29" t="s">
        <v>541</v>
      </c>
      <c r="E1279" s="29" t="s">
        <v>441</v>
      </c>
      <c r="F1279" s="29" t="s">
        <v>451</v>
      </c>
      <c r="G1279"/>
    </row>
    <row r="1280" spans="1:7" hidden="1" x14ac:dyDescent="0.25">
      <c r="A1280" s="285" t="s">
        <v>1910</v>
      </c>
      <c r="B1280" s="32" t="b">
        <f>'1.2.'!$H$53&gt;='1.2.'!$T$53</f>
        <v>1</v>
      </c>
      <c r="C1280" s="30">
        <v>1</v>
      </c>
      <c r="D1280" s="29" t="s">
        <v>541</v>
      </c>
      <c r="E1280" s="29" t="s">
        <v>444</v>
      </c>
      <c r="F1280" s="29" t="s">
        <v>451</v>
      </c>
      <c r="G1280"/>
    </row>
    <row r="1281" spans="1:7" hidden="1" x14ac:dyDescent="0.25">
      <c r="A1281" s="285" t="s">
        <v>1911</v>
      </c>
      <c r="B1281" s="32" t="b">
        <f>'1.2.'!$I$8&gt;='1.2.'!$U$8</f>
        <v>1</v>
      </c>
      <c r="C1281" s="30">
        <v>1</v>
      </c>
      <c r="D1281" s="29" t="s">
        <v>541</v>
      </c>
      <c r="E1281" s="29" t="s">
        <v>397</v>
      </c>
      <c r="F1281" s="29" t="s">
        <v>467</v>
      </c>
      <c r="G1281" s="279" t="s">
        <v>308</v>
      </c>
    </row>
    <row r="1282" spans="1:7" hidden="1" x14ac:dyDescent="0.25">
      <c r="A1282" s="285" t="s">
        <v>1912</v>
      </c>
      <c r="B1282" s="32" t="b">
        <f>'1.2.'!$I$10&gt;='1.2.'!$U$10</f>
        <v>1</v>
      </c>
      <c r="C1282" s="30">
        <v>1</v>
      </c>
      <c r="D1282" s="29" t="s">
        <v>541</v>
      </c>
      <c r="E1282" s="29" t="s">
        <v>399</v>
      </c>
      <c r="F1282" s="29" t="s">
        <v>467</v>
      </c>
      <c r="G1282" s="279" t="s">
        <v>308</v>
      </c>
    </row>
    <row r="1283" spans="1:7" hidden="1" x14ac:dyDescent="0.25">
      <c r="A1283" s="285" t="s">
        <v>1913</v>
      </c>
      <c r="B1283" s="32" t="b">
        <f>'1.2.'!$I$11&gt;='1.2.'!$U$11</f>
        <v>1</v>
      </c>
      <c r="C1283" s="30">
        <v>1</v>
      </c>
      <c r="D1283" s="29" t="s">
        <v>541</v>
      </c>
      <c r="E1283" s="29" t="s">
        <v>400</v>
      </c>
      <c r="F1283" s="29" t="s">
        <v>467</v>
      </c>
      <c r="G1283"/>
    </row>
    <row r="1284" spans="1:7" hidden="1" x14ac:dyDescent="0.25">
      <c r="A1284" s="285" t="s">
        <v>1914</v>
      </c>
      <c r="B1284" s="32" t="b">
        <f>'1.2.'!$I$12&gt;='1.2.'!$U$12</f>
        <v>1</v>
      </c>
      <c r="C1284" s="30">
        <v>1</v>
      </c>
      <c r="D1284" s="29" t="s">
        <v>541</v>
      </c>
      <c r="E1284" s="29" t="s">
        <v>401</v>
      </c>
      <c r="F1284" s="29" t="s">
        <v>467</v>
      </c>
      <c r="G1284"/>
    </row>
    <row r="1285" spans="1:7" hidden="1" x14ac:dyDescent="0.25">
      <c r="A1285" s="285" t="s">
        <v>1915</v>
      </c>
      <c r="B1285" s="32" t="b">
        <f>'1.2.'!$I$13&gt;='1.2.'!$U$13</f>
        <v>1</v>
      </c>
      <c r="C1285" s="30">
        <v>1</v>
      </c>
      <c r="D1285" s="29" t="s">
        <v>541</v>
      </c>
      <c r="E1285" s="29" t="s">
        <v>402</v>
      </c>
      <c r="F1285" s="29" t="s">
        <v>467</v>
      </c>
      <c r="G1285"/>
    </row>
    <row r="1286" spans="1:7" hidden="1" x14ac:dyDescent="0.25">
      <c r="A1286" s="285" t="s">
        <v>1916</v>
      </c>
      <c r="B1286" s="32" t="b">
        <f>'1.2.'!$I$14&gt;='1.2.'!$U$14</f>
        <v>1</v>
      </c>
      <c r="C1286" s="30">
        <v>1</v>
      </c>
      <c r="D1286" s="29" t="s">
        <v>541</v>
      </c>
      <c r="E1286" s="29" t="s">
        <v>403</v>
      </c>
      <c r="F1286" s="29" t="s">
        <v>467</v>
      </c>
      <c r="G1286"/>
    </row>
    <row r="1287" spans="1:7" hidden="1" x14ac:dyDescent="0.25">
      <c r="A1287" s="285" t="s">
        <v>1917</v>
      </c>
      <c r="B1287" s="32" t="b">
        <f>'1.2.'!$I$15&gt;='1.2.'!$U$15</f>
        <v>1</v>
      </c>
      <c r="C1287" s="30">
        <v>1</v>
      </c>
      <c r="D1287" s="29" t="s">
        <v>541</v>
      </c>
      <c r="E1287" s="29" t="s">
        <v>404</v>
      </c>
      <c r="F1287" s="29" t="s">
        <v>467</v>
      </c>
      <c r="G1287"/>
    </row>
    <row r="1288" spans="1:7" hidden="1" x14ac:dyDescent="0.25">
      <c r="A1288" s="285" t="s">
        <v>1918</v>
      </c>
      <c r="B1288" s="32" t="b">
        <f>'1.2.'!$I$16&gt;='1.2.'!$U$16</f>
        <v>1</v>
      </c>
      <c r="C1288" s="30">
        <v>1</v>
      </c>
      <c r="D1288" s="29" t="s">
        <v>541</v>
      </c>
      <c r="E1288" s="29" t="s">
        <v>405</v>
      </c>
      <c r="F1288" s="29" t="s">
        <v>467</v>
      </c>
      <c r="G1288"/>
    </row>
    <row r="1289" spans="1:7" hidden="1" x14ac:dyDescent="0.25">
      <c r="A1289" s="285" t="s">
        <v>1919</v>
      </c>
      <c r="B1289" s="32" t="b">
        <f>'1.2.'!$I$17&gt;='1.2.'!$U$17</f>
        <v>1</v>
      </c>
      <c r="C1289" s="30">
        <v>1</v>
      </c>
      <c r="D1289" s="29" t="s">
        <v>541</v>
      </c>
      <c r="E1289" s="29" t="s">
        <v>406</v>
      </c>
      <c r="F1289" s="29" t="s">
        <v>467</v>
      </c>
      <c r="G1289"/>
    </row>
    <row r="1290" spans="1:7" hidden="1" x14ac:dyDescent="0.25">
      <c r="A1290" s="285" t="s">
        <v>1920</v>
      </c>
      <c r="B1290" s="32" t="b">
        <f>'1.2.'!$I$18&gt;='1.2.'!$U$18</f>
        <v>1</v>
      </c>
      <c r="C1290" s="30">
        <v>1</v>
      </c>
      <c r="D1290" s="29" t="s">
        <v>541</v>
      </c>
      <c r="E1290" s="29" t="s">
        <v>407</v>
      </c>
      <c r="F1290" s="29" t="s">
        <v>467</v>
      </c>
      <c r="G1290"/>
    </row>
    <row r="1291" spans="1:7" hidden="1" x14ac:dyDescent="0.25">
      <c r="A1291" s="285" t="s">
        <v>1921</v>
      </c>
      <c r="B1291" s="32" t="b">
        <f>'1.2.'!$I$19&gt;='1.2.'!$U$19</f>
        <v>1</v>
      </c>
      <c r="C1291" s="30">
        <v>1</v>
      </c>
      <c r="D1291" s="29" t="s">
        <v>541</v>
      </c>
      <c r="E1291" s="29" t="s">
        <v>408</v>
      </c>
      <c r="F1291" s="29" t="s">
        <v>467</v>
      </c>
      <c r="G1291"/>
    </row>
    <row r="1292" spans="1:7" hidden="1" x14ac:dyDescent="0.25">
      <c r="A1292" s="285" t="s">
        <v>1922</v>
      </c>
      <c r="B1292" s="32" t="b">
        <f>'1.2.'!$I$20&gt;='1.2.'!$U$20</f>
        <v>1</v>
      </c>
      <c r="C1292" s="30">
        <v>1</v>
      </c>
      <c r="D1292" s="29" t="s">
        <v>541</v>
      </c>
      <c r="E1292" s="29" t="s">
        <v>409</v>
      </c>
      <c r="F1292" s="29" t="s">
        <v>467</v>
      </c>
      <c r="G1292"/>
    </row>
    <row r="1293" spans="1:7" hidden="1" x14ac:dyDescent="0.25">
      <c r="A1293" s="285" t="s">
        <v>1923</v>
      </c>
      <c r="B1293" s="32" t="b">
        <f>'1.2.'!$I$21&gt;='1.2.'!$U$21</f>
        <v>1</v>
      </c>
      <c r="C1293" s="30">
        <v>1</v>
      </c>
      <c r="D1293" s="29" t="s">
        <v>541</v>
      </c>
      <c r="E1293" s="29" t="s">
        <v>410</v>
      </c>
      <c r="F1293" s="29" t="s">
        <v>467</v>
      </c>
      <c r="G1293"/>
    </row>
    <row r="1294" spans="1:7" hidden="1" x14ac:dyDescent="0.25">
      <c r="A1294" s="285" t="s">
        <v>1924</v>
      </c>
      <c r="B1294" s="32" t="b">
        <f>'1.2.'!$I$22&gt;='1.2.'!$U$22</f>
        <v>1</v>
      </c>
      <c r="C1294" s="30">
        <v>1</v>
      </c>
      <c r="D1294" s="29" t="s">
        <v>541</v>
      </c>
      <c r="E1294" s="29" t="s">
        <v>411</v>
      </c>
      <c r="F1294" s="29" t="s">
        <v>467</v>
      </c>
      <c r="G1294"/>
    </row>
    <row r="1295" spans="1:7" hidden="1" x14ac:dyDescent="0.25">
      <c r="A1295" s="285" t="s">
        <v>1925</v>
      </c>
      <c r="B1295" s="32" t="b">
        <f>'1.2.'!$I$23&gt;='1.2.'!$U$23</f>
        <v>1</v>
      </c>
      <c r="C1295" s="30">
        <v>1</v>
      </c>
      <c r="D1295" s="29" t="s">
        <v>541</v>
      </c>
      <c r="E1295" s="29" t="s">
        <v>412</v>
      </c>
      <c r="F1295" s="29" t="s">
        <v>467</v>
      </c>
      <c r="G1295"/>
    </row>
    <row r="1296" spans="1:7" hidden="1" x14ac:dyDescent="0.25">
      <c r="A1296" s="285" t="s">
        <v>1926</v>
      </c>
      <c r="B1296" s="32" t="b">
        <f>'1.2.'!$I$24&gt;='1.2.'!$U$24</f>
        <v>1</v>
      </c>
      <c r="C1296" s="30">
        <v>1</v>
      </c>
      <c r="D1296" s="29" t="s">
        <v>541</v>
      </c>
      <c r="E1296" s="29" t="s">
        <v>413</v>
      </c>
      <c r="F1296" s="29" t="s">
        <v>467</v>
      </c>
      <c r="G1296"/>
    </row>
    <row r="1297" spans="1:7" hidden="1" x14ac:dyDescent="0.25">
      <c r="A1297" s="285" t="s">
        <v>1927</v>
      </c>
      <c r="B1297" s="32" t="b">
        <f>'1.2.'!$I$25&gt;='1.2.'!$U$25</f>
        <v>1</v>
      </c>
      <c r="C1297" s="30">
        <v>1</v>
      </c>
      <c r="D1297" s="29" t="s">
        <v>541</v>
      </c>
      <c r="E1297" s="29" t="s">
        <v>414</v>
      </c>
      <c r="F1297" s="29" t="s">
        <v>467</v>
      </c>
      <c r="G1297"/>
    </row>
    <row r="1298" spans="1:7" hidden="1" x14ac:dyDescent="0.25">
      <c r="A1298" s="285" t="s">
        <v>1928</v>
      </c>
      <c r="B1298" s="32" t="b">
        <f>'1.2.'!$I$26&gt;='1.2.'!$U$26</f>
        <v>1</v>
      </c>
      <c r="C1298" s="30">
        <v>1</v>
      </c>
      <c r="D1298" s="29" t="s">
        <v>541</v>
      </c>
      <c r="E1298" s="29" t="s">
        <v>415</v>
      </c>
      <c r="F1298" s="29" t="s">
        <v>467</v>
      </c>
      <c r="G1298"/>
    </row>
    <row r="1299" spans="1:7" hidden="1" x14ac:dyDescent="0.25">
      <c r="A1299" s="285" t="s">
        <v>1929</v>
      </c>
      <c r="B1299" s="32" t="b">
        <f>'1.2.'!$I$27&gt;='1.2.'!$U$27</f>
        <v>1</v>
      </c>
      <c r="C1299" s="30">
        <v>1</v>
      </c>
      <c r="D1299" s="29" t="s">
        <v>541</v>
      </c>
      <c r="E1299" s="29" t="s">
        <v>416</v>
      </c>
      <c r="F1299" s="29" t="s">
        <v>467</v>
      </c>
      <c r="G1299"/>
    </row>
    <row r="1300" spans="1:7" hidden="1" x14ac:dyDescent="0.25">
      <c r="A1300" s="285" t="s">
        <v>1930</v>
      </c>
      <c r="B1300" s="32" t="b">
        <f>'1.2.'!$I$28&gt;='1.2.'!$U$28</f>
        <v>1</v>
      </c>
      <c r="C1300" s="30">
        <v>1</v>
      </c>
      <c r="D1300" s="29" t="s">
        <v>541</v>
      </c>
      <c r="E1300" s="29" t="s">
        <v>417</v>
      </c>
      <c r="F1300" s="29" t="s">
        <v>467</v>
      </c>
      <c r="G1300"/>
    </row>
    <row r="1301" spans="1:7" hidden="1" x14ac:dyDescent="0.25">
      <c r="A1301" s="285" t="s">
        <v>1931</v>
      </c>
      <c r="B1301" s="32" t="b">
        <f>'1.2.'!$I$29&gt;='1.2.'!$U$29</f>
        <v>1</v>
      </c>
      <c r="C1301" s="30">
        <v>1</v>
      </c>
      <c r="D1301" s="29" t="s">
        <v>541</v>
      </c>
      <c r="E1301" s="29" t="s">
        <v>418</v>
      </c>
      <c r="F1301" s="29" t="s">
        <v>467</v>
      </c>
      <c r="G1301"/>
    </row>
    <row r="1302" spans="1:7" hidden="1" x14ac:dyDescent="0.25">
      <c r="A1302" s="285" t="s">
        <v>1932</v>
      </c>
      <c r="B1302" s="32" t="b">
        <f>'1.2.'!$I$30&gt;='1.2.'!$U$30</f>
        <v>1</v>
      </c>
      <c r="C1302" s="30">
        <v>1</v>
      </c>
      <c r="D1302" s="29" t="s">
        <v>541</v>
      </c>
      <c r="E1302" s="29" t="s">
        <v>419</v>
      </c>
      <c r="F1302" s="29" t="s">
        <v>467</v>
      </c>
      <c r="G1302"/>
    </row>
    <row r="1303" spans="1:7" hidden="1" x14ac:dyDescent="0.25">
      <c r="A1303" s="285" t="s">
        <v>1933</v>
      </c>
      <c r="B1303" s="32" t="b">
        <f>'1.2.'!$I$31&gt;='1.2.'!$U$31</f>
        <v>1</v>
      </c>
      <c r="C1303" s="30">
        <v>1</v>
      </c>
      <c r="D1303" s="29" t="s">
        <v>541</v>
      </c>
      <c r="E1303" s="29" t="s">
        <v>420</v>
      </c>
      <c r="F1303" s="29" t="s">
        <v>467</v>
      </c>
      <c r="G1303"/>
    </row>
    <row r="1304" spans="1:7" hidden="1" x14ac:dyDescent="0.25">
      <c r="A1304" s="285" t="s">
        <v>1934</v>
      </c>
      <c r="B1304" s="32" t="b">
        <f>'1.2.'!$I$32&gt;='1.2.'!$U$32</f>
        <v>1</v>
      </c>
      <c r="C1304" s="30">
        <v>1</v>
      </c>
      <c r="D1304" s="29" t="s">
        <v>541</v>
      </c>
      <c r="E1304" s="29" t="s">
        <v>421</v>
      </c>
      <c r="F1304" s="29" t="s">
        <v>467</v>
      </c>
      <c r="G1304"/>
    </row>
    <row r="1305" spans="1:7" hidden="1" x14ac:dyDescent="0.25">
      <c r="A1305" s="285" t="s">
        <v>1935</v>
      </c>
      <c r="B1305" s="32" t="b">
        <f>'1.2.'!$I$33&gt;='1.2.'!$U$33</f>
        <v>1</v>
      </c>
      <c r="C1305" s="30">
        <v>1</v>
      </c>
      <c r="D1305" s="29" t="s">
        <v>541</v>
      </c>
      <c r="E1305" s="29" t="s">
        <v>422</v>
      </c>
      <c r="F1305" s="29" t="s">
        <v>467</v>
      </c>
      <c r="G1305"/>
    </row>
    <row r="1306" spans="1:7" hidden="1" x14ac:dyDescent="0.25">
      <c r="A1306" s="285" t="s">
        <v>1936</v>
      </c>
      <c r="B1306" s="32" t="b">
        <f>'1.2.'!$I$34&gt;='1.2.'!$U$34</f>
        <v>1</v>
      </c>
      <c r="C1306" s="30">
        <v>1</v>
      </c>
      <c r="D1306" s="29" t="s">
        <v>541</v>
      </c>
      <c r="E1306" s="29" t="s">
        <v>423</v>
      </c>
      <c r="F1306" s="29" t="s">
        <v>467</v>
      </c>
      <c r="G1306"/>
    </row>
    <row r="1307" spans="1:7" hidden="1" x14ac:dyDescent="0.25">
      <c r="A1307" s="285" t="s">
        <v>1937</v>
      </c>
      <c r="B1307" s="32" t="b">
        <f>'1.2.'!$I$35&gt;='1.2.'!$U$35</f>
        <v>1</v>
      </c>
      <c r="C1307" s="30">
        <v>1</v>
      </c>
      <c r="D1307" s="29" t="s">
        <v>541</v>
      </c>
      <c r="E1307" s="29" t="s">
        <v>424</v>
      </c>
      <c r="F1307" s="29" t="s">
        <v>467</v>
      </c>
      <c r="G1307"/>
    </row>
    <row r="1308" spans="1:7" hidden="1" x14ac:dyDescent="0.25">
      <c r="A1308" s="285" t="s">
        <v>1938</v>
      </c>
      <c r="B1308" s="32" t="b">
        <f>'1.2.'!$I$36&gt;='1.2.'!$U$36</f>
        <v>1</v>
      </c>
      <c r="C1308" s="30">
        <v>1</v>
      </c>
      <c r="D1308" s="29" t="s">
        <v>541</v>
      </c>
      <c r="E1308" s="29" t="s">
        <v>425</v>
      </c>
      <c r="F1308" s="29" t="s">
        <v>467</v>
      </c>
      <c r="G1308"/>
    </row>
    <row r="1309" spans="1:7" hidden="1" x14ac:dyDescent="0.25">
      <c r="A1309" s="285" t="s">
        <v>1939</v>
      </c>
      <c r="B1309" s="32" t="b">
        <f>'1.2.'!$I$37&gt;='1.2.'!$U$37</f>
        <v>1</v>
      </c>
      <c r="C1309" s="30">
        <v>1</v>
      </c>
      <c r="D1309" s="29" t="s">
        <v>541</v>
      </c>
      <c r="E1309" s="29" t="s">
        <v>426</v>
      </c>
      <c r="F1309" s="29" t="s">
        <v>467</v>
      </c>
      <c r="G1309"/>
    </row>
    <row r="1310" spans="1:7" hidden="1" x14ac:dyDescent="0.25">
      <c r="A1310" s="285" t="s">
        <v>1940</v>
      </c>
      <c r="B1310" s="32" t="b">
        <f>'1.2.'!$I$38&gt;='1.2.'!$U$38</f>
        <v>1</v>
      </c>
      <c r="C1310" s="30">
        <v>1</v>
      </c>
      <c r="D1310" s="29" t="s">
        <v>541</v>
      </c>
      <c r="E1310" s="29" t="s">
        <v>427</v>
      </c>
      <c r="F1310" s="29" t="s">
        <v>467</v>
      </c>
      <c r="G1310"/>
    </row>
    <row r="1311" spans="1:7" hidden="1" x14ac:dyDescent="0.25">
      <c r="A1311" s="285" t="s">
        <v>1941</v>
      </c>
      <c r="B1311" s="32" t="b">
        <f>'1.2.'!$I$39&gt;='1.2.'!$U$39</f>
        <v>1</v>
      </c>
      <c r="C1311" s="30">
        <v>1</v>
      </c>
      <c r="D1311" s="29" t="s">
        <v>541</v>
      </c>
      <c r="E1311" s="29" t="s">
        <v>428</v>
      </c>
      <c r="F1311" s="29" t="s">
        <v>467</v>
      </c>
      <c r="G1311"/>
    </row>
    <row r="1312" spans="1:7" hidden="1" x14ac:dyDescent="0.25">
      <c r="A1312" s="285" t="s">
        <v>1942</v>
      </c>
      <c r="B1312" s="32" t="b">
        <f>'1.2.'!$I$40&gt;='1.2.'!$U$40</f>
        <v>1</v>
      </c>
      <c r="C1312" s="30">
        <v>1</v>
      </c>
      <c r="D1312" s="29" t="s">
        <v>541</v>
      </c>
      <c r="E1312" s="29" t="s">
        <v>429</v>
      </c>
      <c r="F1312" s="29" t="s">
        <v>467</v>
      </c>
      <c r="G1312"/>
    </row>
    <row r="1313" spans="1:7" hidden="1" x14ac:dyDescent="0.25">
      <c r="A1313" s="285" t="s">
        <v>1943</v>
      </c>
      <c r="B1313" s="32" t="b">
        <f>'1.2.'!$I$41&gt;='1.2.'!$U$41</f>
        <v>1</v>
      </c>
      <c r="C1313" s="30">
        <v>1</v>
      </c>
      <c r="D1313" s="29" t="s">
        <v>541</v>
      </c>
      <c r="E1313" s="29" t="s">
        <v>430</v>
      </c>
      <c r="F1313" s="29" t="s">
        <v>467</v>
      </c>
      <c r="G1313"/>
    </row>
    <row r="1314" spans="1:7" hidden="1" x14ac:dyDescent="0.25">
      <c r="A1314" s="285" t="s">
        <v>1944</v>
      </c>
      <c r="B1314" s="32" t="b">
        <f>'1.2.'!$I$42&gt;='1.2.'!$U$42</f>
        <v>1</v>
      </c>
      <c r="C1314" s="30">
        <v>1</v>
      </c>
      <c r="D1314" s="29" t="s">
        <v>541</v>
      </c>
      <c r="E1314" s="29" t="s">
        <v>431</v>
      </c>
      <c r="F1314" s="29" t="s">
        <v>467</v>
      </c>
      <c r="G1314"/>
    </row>
    <row r="1315" spans="1:7" hidden="1" x14ac:dyDescent="0.25">
      <c r="A1315" s="285" t="s">
        <v>1945</v>
      </c>
      <c r="B1315" s="32" t="b">
        <f>'1.2.'!$I$43&gt;='1.2.'!$U$43</f>
        <v>1</v>
      </c>
      <c r="C1315" s="30">
        <v>1</v>
      </c>
      <c r="D1315" s="29" t="s">
        <v>541</v>
      </c>
      <c r="E1315" s="29" t="s">
        <v>432</v>
      </c>
      <c r="F1315" s="29" t="s">
        <v>467</v>
      </c>
      <c r="G1315"/>
    </row>
    <row r="1316" spans="1:7" hidden="1" x14ac:dyDescent="0.25">
      <c r="A1316" s="285" t="s">
        <v>1946</v>
      </c>
      <c r="B1316" s="32" t="b">
        <f>'1.2.'!$I$44&gt;='1.2.'!$U$44</f>
        <v>1</v>
      </c>
      <c r="C1316" s="30">
        <v>1</v>
      </c>
      <c r="D1316" s="29" t="s">
        <v>541</v>
      </c>
      <c r="E1316" s="29" t="s">
        <v>433</v>
      </c>
      <c r="F1316" s="29" t="s">
        <v>467</v>
      </c>
      <c r="G1316"/>
    </row>
    <row r="1317" spans="1:7" hidden="1" x14ac:dyDescent="0.25">
      <c r="A1317" s="285" t="s">
        <v>1947</v>
      </c>
      <c r="B1317" s="32" t="b">
        <f>'1.2.'!$I$45&gt;='1.2.'!$U$45</f>
        <v>1</v>
      </c>
      <c r="C1317" s="30">
        <v>1</v>
      </c>
      <c r="D1317" s="29" t="s">
        <v>541</v>
      </c>
      <c r="E1317" s="29" t="s">
        <v>434</v>
      </c>
      <c r="F1317" s="29" t="s">
        <v>467</v>
      </c>
      <c r="G1317"/>
    </row>
    <row r="1318" spans="1:7" hidden="1" x14ac:dyDescent="0.25">
      <c r="A1318" s="285" t="s">
        <v>1948</v>
      </c>
      <c r="B1318" s="32" t="b">
        <f>'1.2.'!$I$46&gt;='1.2.'!$U$46</f>
        <v>1</v>
      </c>
      <c r="C1318" s="30">
        <v>1</v>
      </c>
      <c r="D1318" s="29" t="s">
        <v>541</v>
      </c>
      <c r="E1318" s="29" t="s">
        <v>435</v>
      </c>
      <c r="F1318" s="29" t="s">
        <v>467</v>
      </c>
      <c r="G1318"/>
    </row>
    <row r="1319" spans="1:7" hidden="1" x14ac:dyDescent="0.25">
      <c r="A1319" s="285" t="s">
        <v>1949</v>
      </c>
      <c r="B1319" s="32" t="b">
        <f>'1.2.'!$I$47&gt;='1.2.'!$U$47</f>
        <v>1</v>
      </c>
      <c r="C1319" s="30">
        <v>1</v>
      </c>
      <c r="D1319" s="29" t="s">
        <v>541</v>
      </c>
      <c r="E1319" s="29" t="s">
        <v>436</v>
      </c>
      <c r="F1319" s="29" t="s">
        <v>467</v>
      </c>
      <c r="G1319"/>
    </row>
    <row r="1320" spans="1:7" hidden="1" x14ac:dyDescent="0.25">
      <c r="A1320" s="285" t="s">
        <v>1950</v>
      </c>
      <c r="B1320" s="32" t="b">
        <f>'1.2.'!$I$48&gt;='1.2.'!$U$48</f>
        <v>1</v>
      </c>
      <c r="C1320" s="30">
        <v>1</v>
      </c>
      <c r="D1320" s="29" t="s">
        <v>541</v>
      </c>
      <c r="E1320" s="29" t="s">
        <v>437</v>
      </c>
      <c r="F1320" s="29" t="s">
        <v>467</v>
      </c>
      <c r="G1320"/>
    </row>
    <row r="1321" spans="1:7" hidden="1" x14ac:dyDescent="0.25">
      <c r="A1321" s="285" t="s">
        <v>1951</v>
      </c>
      <c r="B1321" s="32" t="b">
        <f>'1.2.'!$I$49&gt;='1.2.'!$U$49</f>
        <v>1</v>
      </c>
      <c r="C1321" s="30">
        <v>1</v>
      </c>
      <c r="D1321" s="29" t="s">
        <v>541</v>
      </c>
      <c r="E1321" s="29" t="s">
        <v>438</v>
      </c>
      <c r="F1321" s="29" t="s">
        <v>467</v>
      </c>
      <c r="G1321"/>
    </row>
    <row r="1322" spans="1:7" hidden="1" x14ac:dyDescent="0.25">
      <c r="A1322" s="285" t="s">
        <v>1952</v>
      </c>
      <c r="B1322" s="32" t="b">
        <f>'1.2.'!$I$50&gt;='1.2.'!$U$50</f>
        <v>1</v>
      </c>
      <c r="C1322" s="30">
        <v>1</v>
      </c>
      <c r="D1322" s="29" t="s">
        <v>541</v>
      </c>
      <c r="E1322" s="29" t="s">
        <v>439</v>
      </c>
      <c r="F1322" s="29" t="s">
        <v>467</v>
      </c>
      <c r="G1322"/>
    </row>
    <row r="1323" spans="1:7" hidden="1" x14ac:dyDescent="0.25">
      <c r="A1323" s="285" t="s">
        <v>1953</v>
      </c>
      <c r="B1323" s="32" t="b">
        <f>'1.2.'!$I$52&gt;='1.2.'!$U$52</f>
        <v>1</v>
      </c>
      <c r="C1323" s="30">
        <v>1</v>
      </c>
      <c r="D1323" s="29" t="s">
        <v>541</v>
      </c>
      <c r="E1323" s="29" t="s">
        <v>441</v>
      </c>
      <c r="F1323" s="29" t="s">
        <v>467</v>
      </c>
      <c r="G1323"/>
    </row>
    <row r="1324" spans="1:7" hidden="1" x14ac:dyDescent="0.25">
      <c r="A1324" s="285" t="s">
        <v>1954</v>
      </c>
      <c r="B1324" s="32" t="b">
        <f>'1.2.'!$I$53&gt;='1.2.'!$U$53</f>
        <v>1</v>
      </c>
      <c r="C1324" s="30">
        <v>1</v>
      </c>
      <c r="D1324" s="29" t="s">
        <v>541</v>
      </c>
      <c r="E1324" s="29" t="s">
        <v>444</v>
      </c>
      <c r="F1324" s="29" t="s">
        <v>467</v>
      </c>
      <c r="G1324"/>
    </row>
    <row r="1325" spans="1:7" hidden="1" x14ac:dyDescent="0.25">
      <c r="A1325" s="285" t="s">
        <v>1955</v>
      </c>
      <c r="B1325" s="32" t="b">
        <f>'1.2.'!$T$8&gt;='1.2.'!$U$8</f>
        <v>1</v>
      </c>
      <c r="C1325" s="30">
        <v>1</v>
      </c>
      <c r="D1325" s="29" t="s">
        <v>541</v>
      </c>
      <c r="E1325" s="29" t="s">
        <v>397</v>
      </c>
      <c r="F1325" s="29" t="s">
        <v>468</v>
      </c>
      <c r="G1325"/>
    </row>
    <row r="1326" spans="1:7" hidden="1" x14ac:dyDescent="0.25">
      <c r="A1326" s="285" t="s">
        <v>1956</v>
      </c>
      <c r="B1326" s="32" t="b">
        <f>'1.2.'!$T$10&gt;='1.2.'!$U$10</f>
        <v>1</v>
      </c>
      <c r="C1326" s="30">
        <v>1</v>
      </c>
      <c r="D1326" s="29" t="s">
        <v>541</v>
      </c>
      <c r="E1326" s="29" t="s">
        <v>399</v>
      </c>
      <c r="F1326" s="29" t="s">
        <v>468</v>
      </c>
      <c r="G1326"/>
    </row>
    <row r="1327" spans="1:7" hidden="1" x14ac:dyDescent="0.25">
      <c r="A1327" s="285" t="s">
        <v>1957</v>
      </c>
      <c r="B1327" s="32" t="b">
        <f>'1.2.'!$T$11&gt;='1.2.'!$U$11</f>
        <v>1</v>
      </c>
      <c r="C1327" s="30">
        <v>1</v>
      </c>
      <c r="D1327" s="29" t="s">
        <v>541</v>
      </c>
      <c r="E1327" s="29" t="s">
        <v>400</v>
      </c>
      <c r="F1327" s="29" t="s">
        <v>468</v>
      </c>
      <c r="G1327"/>
    </row>
    <row r="1328" spans="1:7" hidden="1" x14ac:dyDescent="0.25">
      <c r="A1328" s="285" t="s">
        <v>1958</v>
      </c>
      <c r="B1328" s="32" t="b">
        <f>'1.2.'!$T$12&gt;='1.2.'!$U$12</f>
        <v>1</v>
      </c>
      <c r="C1328" s="30">
        <v>1</v>
      </c>
      <c r="D1328" s="29" t="s">
        <v>541</v>
      </c>
      <c r="E1328" s="29" t="s">
        <v>401</v>
      </c>
      <c r="F1328" s="29" t="s">
        <v>468</v>
      </c>
      <c r="G1328"/>
    </row>
    <row r="1329" spans="1:7" hidden="1" x14ac:dyDescent="0.25">
      <c r="A1329" s="285" t="s">
        <v>1959</v>
      </c>
      <c r="B1329" s="32" t="b">
        <f>'1.2.'!$T$13&gt;='1.2.'!$U$13</f>
        <v>1</v>
      </c>
      <c r="C1329" s="30">
        <v>1</v>
      </c>
      <c r="D1329" s="29" t="s">
        <v>541</v>
      </c>
      <c r="E1329" s="29" t="s">
        <v>402</v>
      </c>
      <c r="F1329" s="29" t="s">
        <v>468</v>
      </c>
      <c r="G1329"/>
    </row>
    <row r="1330" spans="1:7" hidden="1" x14ac:dyDescent="0.25">
      <c r="A1330" s="285" t="s">
        <v>1960</v>
      </c>
      <c r="B1330" s="32" t="b">
        <f>'1.2.'!$T$14&gt;='1.2.'!$U$14</f>
        <v>1</v>
      </c>
      <c r="C1330" s="30">
        <v>1</v>
      </c>
      <c r="D1330" s="29" t="s">
        <v>541</v>
      </c>
      <c r="E1330" s="29" t="s">
        <v>403</v>
      </c>
      <c r="F1330" s="29" t="s">
        <v>468</v>
      </c>
      <c r="G1330"/>
    </row>
    <row r="1331" spans="1:7" hidden="1" x14ac:dyDescent="0.25">
      <c r="A1331" s="285" t="s">
        <v>1961</v>
      </c>
      <c r="B1331" s="32" t="b">
        <f>'1.2.'!$T$15&gt;='1.2.'!$U$15</f>
        <v>1</v>
      </c>
      <c r="C1331" s="30">
        <v>1</v>
      </c>
      <c r="D1331" s="29" t="s">
        <v>541</v>
      </c>
      <c r="E1331" s="29" t="s">
        <v>404</v>
      </c>
      <c r="F1331" s="29" t="s">
        <v>468</v>
      </c>
      <c r="G1331"/>
    </row>
    <row r="1332" spans="1:7" hidden="1" x14ac:dyDescent="0.25">
      <c r="A1332" s="285" t="s">
        <v>1962</v>
      </c>
      <c r="B1332" s="32" t="b">
        <f>'1.2.'!$T$16&gt;='1.2.'!$U$16</f>
        <v>1</v>
      </c>
      <c r="C1332" s="30">
        <v>1</v>
      </c>
      <c r="D1332" s="29" t="s">
        <v>541</v>
      </c>
      <c r="E1332" s="29" t="s">
        <v>405</v>
      </c>
      <c r="F1332" s="29" t="s">
        <v>468</v>
      </c>
      <c r="G1332"/>
    </row>
    <row r="1333" spans="1:7" hidden="1" x14ac:dyDescent="0.25">
      <c r="A1333" s="285" t="s">
        <v>1963</v>
      </c>
      <c r="B1333" s="32" t="b">
        <f>'1.2.'!$T$17&gt;='1.2.'!$U$17</f>
        <v>1</v>
      </c>
      <c r="C1333" s="30">
        <v>1</v>
      </c>
      <c r="D1333" s="29" t="s">
        <v>541</v>
      </c>
      <c r="E1333" s="29" t="s">
        <v>406</v>
      </c>
      <c r="F1333" s="29" t="s">
        <v>468</v>
      </c>
      <c r="G1333"/>
    </row>
    <row r="1334" spans="1:7" hidden="1" x14ac:dyDescent="0.25">
      <c r="A1334" s="285" t="s">
        <v>1964</v>
      </c>
      <c r="B1334" s="32" t="b">
        <f>'1.2.'!$T$18&gt;='1.2.'!$U$18</f>
        <v>1</v>
      </c>
      <c r="C1334" s="30">
        <v>1</v>
      </c>
      <c r="D1334" s="29" t="s">
        <v>541</v>
      </c>
      <c r="E1334" s="29" t="s">
        <v>407</v>
      </c>
      <c r="F1334" s="29" t="s">
        <v>468</v>
      </c>
      <c r="G1334"/>
    </row>
    <row r="1335" spans="1:7" hidden="1" x14ac:dyDescent="0.25">
      <c r="A1335" s="285" t="s">
        <v>1965</v>
      </c>
      <c r="B1335" s="32" t="b">
        <f>'1.2.'!$T$19&gt;='1.2.'!$U$19</f>
        <v>1</v>
      </c>
      <c r="C1335" s="30">
        <v>1</v>
      </c>
      <c r="D1335" s="29" t="s">
        <v>541</v>
      </c>
      <c r="E1335" s="29" t="s">
        <v>408</v>
      </c>
      <c r="F1335" s="29" t="s">
        <v>468</v>
      </c>
      <c r="G1335"/>
    </row>
    <row r="1336" spans="1:7" hidden="1" x14ac:dyDescent="0.25">
      <c r="A1336" s="285" t="s">
        <v>1966</v>
      </c>
      <c r="B1336" s="32" t="b">
        <f>'1.2.'!$T$20&gt;='1.2.'!$U$20</f>
        <v>1</v>
      </c>
      <c r="C1336" s="30">
        <v>1</v>
      </c>
      <c r="D1336" s="29" t="s">
        <v>541</v>
      </c>
      <c r="E1336" s="29" t="s">
        <v>409</v>
      </c>
      <c r="F1336" s="29" t="s">
        <v>468</v>
      </c>
      <c r="G1336"/>
    </row>
    <row r="1337" spans="1:7" hidden="1" x14ac:dyDescent="0.25">
      <c r="A1337" s="285" t="s">
        <v>1967</v>
      </c>
      <c r="B1337" s="32" t="b">
        <f>'1.2.'!$T$21&gt;='1.2.'!$U$21</f>
        <v>1</v>
      </c>
      <c r="C1337" s="30">
        <v>1</v>
      </c>
      <c r="D1337" s="29" t="s">
        <v>541</v>
      </c>
      <c r="E1337" s="29" t="s">
        <v>410</v>
      </c>
      <c r="F1337" s="29" t="s">
        <v>468</v>
      </c>
      <c r="G1337"/>
    </row>
    <row r="1338" spans="1:7" hidden="1" x14ac:dyDescent="0.25">
      <c r="A1338" s="285" t="s">
        <v>1968</v>
      </c>
      <c r="B1338" s="32" t="b">
        <f>'1.2.'!$T$22&gt;='1.2.'!$U$22</f>
        <v>1</v>
      </c>
      <c r="C1338" s="30">
        <v>1</v>
      </c>
      <c r="D1338" s="29" t="s">
        <v>541</v>
      </c>
      <c r="E1338" s="29" t="s">
        <v>411</v>
      </c>
      <c r="F1338" s="29" t="s">
        <v>468</v>
      </c>
      <c r="G1338"/>
    </row>
    <row r="1339" spans="1:7" hidden="1" x14ac:dyDescent="0.25">
      <c r="A1339" s="285" t="s">
        <v>1969</v>
      </c>
      <c r="B1339" s="32" t="b">
        <f>'1.2.'!$T$23&gt;='1.2.'!$U$23</f>
        <v>1</v>
      </c>
      <c r="C1339" s="30">
        <v>1</v>
      </c>
      <c r="D1339" s="29" t="s">
        <v>541</v>
      </c>
      <c r="E1339" s="29" t="s">
        <v>412</v>
      </c>
      <c r="F1339" s="29" t="s">
        <v>468</v>
      </c>
      <c r="G1339"/>
    </row>
    <row r="1340" spans="1:7" hidden="1" x14ac:dyDescent="0.25">
      <c r="A1340" s="285" t="s">
        <v>1970</v>
      </c>
      <c r="B1340" s="32" t="b">
        <f>'1.2.'!$T$24&gt;='1.2.'!$U$24</f>
        <v>1</v>
      </c>
      <c r="C1340" s="30">
        <v>1</v>
      </c>
      <c r="D1340" s="29" t="s">
        <v>541</v>
      </c>
      <c r="E1340" s="29" t="s">
        <v>413</v>
      </c>
      <c r="F1340" s="29" t="s">
        <v>468</v>
      </c>
      <c r="G1340"/>
    </row>
    <row r="1341" spans="1:7" hidden="1" x14ac:dyDescent="0.25">
      <c r="A1341" s="285" t="s">
        <v>1971</v>
      </c>
      <c r="B1341" s="32" t="b">
        <f>'1.2.'!$T$25&gt;='1.2.'!$U$25</f>
        <v>1</v>
      </c>
      <c r="C1341" s="30">
        <v>1</v>
      </c>
      <c r="D1341" s="29" t="s">
        <v>541</v>
      </c>
      <c r="E1341" s="29" t="s">
        <v>414</v>
      </c>
      <c r="F1341" s="29" t="s">
        <v>468</v>
      </c>
      <c r="G1341"/>
    </row>
    <row r="1342" spans="1:7" hidden="1" x14ac:dyDescent="0.25">
      <c r="A1342" s="285" t="s">
        <v>1972</v>
      </c>
      <c r="B1342" s="32" t="b">
        <f>'1.2.'!$T$26&gt;='1.2.'!$U$26</f>
        <v>1</v>
      </c>
      <c r="C1342" s="30">
        <v>1</v>
      </c>
      <c r="D1342" s="29" t="s">
        <v>541</v>
      </c>
      <c r="E1342" s="29" t="s">
        <v>415</v>
      </c>
      <c r="F1342" s="29" t="s">
        <v>468</v>
      </c>
      <c r="G1342"/>
    </row>
    <row r="1343" spans="1:7" hidden="1" x14ac:dyDescent="0.25">
      <c r="A1343" s="285" t="s">
        <v>1973</v>
      </c>
      <c r="B1343" s="32" t="b">
        <f>'1.2.'!$T$27&gt;='1.2.'!$U$27</f>
        <v>1</v>
      </c>
      <c r="C1343" s="30">
        <v>1</v>
      </c>
      <c r="D1343" s="29" t="s">
        <v>541</v>
      </c>
      <c r="E1343" s="29" t="s">
        <v>416</v>
      </c>
      <c r="F1343" s="29" t="s">
        <v>468</v>
      </c>
      <c r="G1343"/>
    </row>
    <row r="1344" spans="1:7" hidden="1" x14ac:dyDescent="0.25">
      <c r="A1344" s="285" t="s">
        <v>1974</v>
      </c>
      <c r="B1344" s="32" t="b">
        <f>'1.2.'!$T$28&gt;='1.2.'!$U$28</f>
        <v>1</v>
      </c>
      <c r="C1344" s="30">
        <v>1</v>
      </c>
      <c r="D1344" s="29" t="s">
        <v>541</v>
      </c>
      <c r="E1344" s="29" t="s">
        <v>417</v>
      </c>
      <c r="F1344" s="29" t="s">
        <v>468</v>
      </c>
      <c r="G1344"/>
    </row>
    <row r="1345" spans="1:7" hidden="1" x14ac:dyDescent="0.25">
      <c r="A1345" s="285" t="s">
        <v>1975</v>
      </c>
      <c r="B1345" s="32" t="b">
        <f>'1.2.'!$T$29&gt;='1.2.'!$U$29</f>
        <v>1</v>
      </c>
      <c r="C1345" s="30">
        <v>1</v>
      </c>
      <c r="D1345" s="29" t="s">
        <v>541</v>
      </c>
      <c r="E1345" s="29" t="s">
        <v>418</v>
      </c>
      <c r="F1345" s="29" t="s">
        <v>468</v>
      </c>
      <c r="G1345"/>
    </row>
    <row r="1346" spans="1:7" hidden="1" x14ac:dyDescent="0.25">
      <c r="A1346" s="285" t="s">
        <v>1976</v>
      </c>
      <c r="B1346" s="32" t="b">
        <f>'1.2.'!$T$30&gt;='1.2.'!$U$30</f>
        <v>1</v>
      </c>
      <c r="C1346" s="30">
        <v>1</v>
      </c>
      <c r="D1346" s="29" t="s">
        <v>541</v>
      </c>
      <c r="E1346" s="29" t="s">
        <v>419</v>
      </c>
      <c r="F1346" s="29" t="s">
        <v>468</v>
      </c>
      <c r="G1346"/>
    </row>
    <row r="1347" spans="1:7" hidden="1" x14ac:dyDescent="0.25">
      <c r="A1347" s="285" t="s">
        <v>1977</v>
      </c>
      <c r="B1347" s="32" t="b">
        <f>'1.2.'!$T$31&gt;='1.2.'!$U$31</f>
        <v>1</v>
      </c>
      <c r="C1347" s="30">
        <v>1</v>
      </c>
      <c r="D1347" s="29" t="s">
        <v>541</v>
      </c>
      <c r="E1347" s="29" t="s">
        <v>420</v>
      </c>
      <c r="F1347" s="29" t="s">
        <v>468</v>
      </c>
      <c r="G1347"/>
    </row>
    <row r="1348" spans="1:7" hidden="1" x14ac:dyDescent="0.25">
      <c r="A1348" s="285" t="s">
        <v>1978</v>
      </c>
      <c r="B1348" s="32" t="b">
        <f>'1.2.'!$T$32&gt;='1.2.'!$U$32</f>
        <v>1</v>
      </c>
      <c r="C1348" s="30">
        <v>1</v>
      </c>
      <c r="D1348" s="29" t="s">
        <v>541</v>
      </c>
      <c r="E1348" s="29" t="s">
        <v>421</v>
      </c>
      <c r="F1348" s="29" t="s">
        <v>468</v>
      </c>
      <c r="G1348"/>
    </row>
    <row r="1349" spans="1:7" hidden="1" x14ac:dyDescent="0.25">
      <c r="A1349" s="285" t="s">
        <v>1979</v>
      </c>
      <c r="B1349" s="32" t="b">
        <f>'1.2.'!$T$33&gt;='1.2.'!$U$33</f>
        <v>1</v>
      </c>
      <c r="C1349" s="30">
        <v>1</v>
      </c>
      <c r="D1349" s="29" t="s">
        <v>541</v>
      </c>
      <c r="E1349" s="29" t="s">
        <v>422</v>
      </c>
      <c r="F1349" s="29" t="s">
        <v>468</v>
      </c>
      <c r="G1349"/>
    </row>
    <row r="1350" spans="1:7" hidden="1" x14ac:dyDescent="0.25">
      <c r="A1350" s="285" t="s">
        <v>1980</v>
      </c>
      <c r="B1350" s="32" t="b">
        <f>'1.2.'!$T$34&gt;='1.2.'!$U$34</f>
        <v>1</v>
      </c>
      <c r="C1350" s="30">
        <v>1</v>
      </c>
      <c r="D1350" s="29" t="s">
        <v>541</v>
      </c>
      <c r="E1350" s="29" t="s">
        <v>423</v>
      </c>
      <c r="F1350" s="29" t="s">
        <v>468</v>
      </c>
      <c r="G1350"/>
    </row>
    <row r="1351" spans="1:7" hidden="1" x14ac:dyDescent="0.25">
      <c r="A1351" s="285" t="s">
        <v>1981</v>
      </c>
      <c r="B1351" s="32" t="b">
        <f>'1.2.'!$T$35&gt;='1.2.'!$U$35</f>
        <v>1</v>
      </c>
      <c r="C1351" s="30">
        <v>1</v>
      </c>
      <c r="D1351" s="29" t="s">
        <v>541</v>
      </c>
      <c r="E1351" s="29" t="s">
        <v>424</v>
      </c>
      <c r="F1351" s="29" t="s">
        <v>468</v>
      </c>
      <c r="G1351"/>
    </row>
    <row r="1352" spans="1:7" hidden="1" x14ac:dyDescent="0.25">
      <c r="A1352" s="285" t="s">
        <v>1982</v>
      </c>
      <c r="B1352" s="32" t="b">
        <f>'1.2.'!$T$36&gt;='1.2.'!$U$36</f>
        <v>1</v>
      </c>
      <c r="C1352" s="30">
        <v>1</v>
      </c>
      <c r="D1352" s="29" t="s">
        <v>541</v>
      </c>
      <c r="E1352" s="29" t="s">
        <v>425</v>
      </c>
      <c r="F1352" s="29" t="s">
        <v>468</v>
      </c>
      <c r="G1352"/>
    </row>
    <row r="1353" spans="1:7" hidden="1" x14ac:dyDescent="0.25">
      <c r="A1353" s="285" t="s">
        <v>1983</v>
      </c>
      <c r="B1353" s="32" t="b">
        <f>'1.2.'!$T$37&gt;='1.2.'!$U$37</f>
        <v>1</v>
      </c>
      <c r="C1353" s="30">
        <v>1</v>
      </c>
      <c r="D1353" s="29" t="s">
        <v>541</v>
      </c>
      <c r="E1353" s="29" t="s">
        <v>426</v>
      </c>
      <c r="F1353" s="29" t="s">
        <v>468</v>
      </c>
      <c r="G1353"/>
    </row>
    <row r="1354" spans="1:7" hidden="1" x14ac:dyDescent="0.25">
      <c r="A1354" s="285" t="s">
        <v>1984</v>
      </c>
      <c r="B1354" s="32" t="b">
        <f>'1.2.'!$T$38&gt;='1.2.'!$U$38</f>
        <v>1</v>
      </c>
      <c r="C1354" s="30">
        <v>1</v>
      </c>
      <c r="D1354" s="29" t="s">
        <v>541</v>
      </c>
      <c r="E1354" s="29" t="s">
        <v>427</v>
      </c>
      <c r="F1354" s="29" t="s">
        <v>468</v>
      </c>
      <c r="G1354"/>
    </row>
    <row r="1355" spans="1:7" hidden="1" x14ac:dyDescent="0.25">
      <c r="A1355" s="285" t="s">
        <v>1985</v>
      </c>
      <c r="B1355" s="32" t="b">
        <f>'1.2.'!$T$39&gt;='1.2.'!$U$39</f>
        <v>1</v>
      </c>
      <c r="C1355" s="30">
        <v>1</v>
      </c>
      <c r="D1355" s="29" t="s">
        <v>541</v>
      </c>
      <c r="E1355" s="29" t="s">
        <v>428</v>
      </c>
      <c r="F1355" s="29" t="s">
        <v>468</v>
      </c>
      <c r="G1355"/>
    </row>
    <row r="1356" spans="1:7" hidden="1" x14ac:dyDescent="0.25">
      <c r="A1356" s="285" t="s">
        <v>1986</v>
      </c>
      <c r="B1356" s="32" t="b">
        <f>'1.2.'!$T$40&gt;='1.2.'!$U$40</f>
        <v>1</v>
      </c>
      <c r="C1356" s="30">
        <v>1</v>
      </c>
      <c r="D1356" s="29" t="s">
        <v>541</v>
      </c>
      <c r="E1356" s="29" t="s">
        <v>429</v>
      </c>
      <c r="F1356" s="29" t="s">
        <v>468</v>
      </c>
      <c r="G1356"/>
    </row>
    <row r="1357" spans="1:7" hidden="1" x14ac:dyDescent="0.25">
      <c r="A1357" s="285" t="s">
        <v>1987</v>
      </c>
      <c r="B1357" s="32" t="b">
        <f>'1.2.'!$T$41&gt;='1.2.'!$U$41</f>
        <v>1</v>
      </c>
      <c r="C1357" s="30">
        <v>1</v>
      </c>
      <c r="D1357" s="29" t="s">
        <v>541</v>
      </c>
      <c r="E1357" s="29" t="s">
        <v>430</v>
      </c>
      <c r="F1357" s="29" t="s">
        <v>468</v>
      </c>
      <c r="G1357"/>
    </row>
    <row r="1358" spans="1:7" hidden="1" x14ac:dyDescent="0.25">
      <c r="A1358" s="285" t="s">
        <v>1988</v>
      </c>
      <c r="B1358" s="32" t="b">
        <f>'1.2.'!$T$42&gt;='1.2.'!$U$42</f>
        <v>1</v>
      </c>
      <c r="C1358" s="30">
        <v>1</v>
      </c>
      <c r="D1358" s="29" t="s">
        <v>541</v>
      </c>
      <c r="E1358" s="29" t="s">
        <v>431</v>
      </c>
      <c r="F1358" s="29" t="s">
        <v>468</v>
      </c>
      <c r="G1358"/>
    </row>
    <row r="1359" spans="1:7" hidden="1" x14ac:dyDescent="0.25">
      <c r="A1359" s="285" t="s">
        <v>1989</v>
      </c>
      <c r="B1359" s="32" t="b">
        <f>'1.2.'!$T$43&gt;='1.2.'!$U$43</f>
        <v>1</v>
      </c>
      <c r="C1359" s="30">
        <v>1</v>
      </c>
      <c r="D1359" s="29" t="s">
        <v>541</v>
      </c>
      <c r="E1359" s="29" t="s">
        <v>432</v>
      </c>
      <c r="F1359" s="29" t="s">
        <v>468</v>
      </c>
      <c r="G1359"/>
    </row>
    <row r="1360" spans="1:7" hidden="1" x14ac:dyDescent="0.25">
      <c r="A1360" s="285" t="s">
        <v>1990</v>
      </c>
      <c r="B1360" s="32" t="b">
        <f>'1.2.'!$T$44&gt;='1.2.'!$U$44</f>
        <v>1</v>
      </c>
      <c r="C1360" s="30">
        <v>1</v>
      </c>
      <c r="D1360" s="29" t="s">
        <v>541</v>
      </c>
      <c r="E1360" s="29" t="s">
        <v>433</v>
      </c>
      <c r="F1360" s="29" t="s">
        <v>468</v>
      </c>
      <c r="G1360"/>
    </row>
    <row r="1361" spans="1:7" hidden="1" x14ac:dyDescent="0.25">
      <c r="A1361" s="285" t="s">
        <v>1991</v>
      </c>
      <c r="B1361" s="32" t="b">
        <f>'1.2.'!$T$45&gt;='1.2.'!$U$45</f>
        <v>1</v>
      </c>
      <c r="C1361" s="30">
        <v>1</v>
      </c>
      <c r="D1361" s="29" t="s">
        <v>541</v>
      </c>
      <c r="E1361" s="29" t="s">
        <v>434</v>
      </c>
      <c r="F1361" s="29" t="s">
        <v>468</v>
      </c>
      <c r="G1361"/>
    </row>
    <row r="1362" spans="1:7" hidden="1" x14ac:dyDescent="0.25">
      <c r="A1362" s="285" t="s">
        <v>1992</v>
      </c>
      <c r="B1362" s="32" t="b">
        <f>'1.2.'!$T$46&gt;='1.2.'!$U$46</f>
        <v>1</v>
      </c>
      <c r="C1362" s="30">
        <v>1</v>
      </c>
      <c r="D1362" s="29" t="s">
        <v>541</v>
      </c>
      <c r="E1362" s="29" t="s">
        <v>435</v>
      </c>
      <c r="F1362" s="29" t="s">
        <v>468</v>
      </c>
      <c r="G1362"/>
    </row>
    <row r="1363" spans="1:7" hidden="1" x14ac:dyDescent="0.25">
      <c r="A1363" s="285" t="s">
        <v>1993</v>
      </c>
      <c r="B1363" s="32" t="b">
        <f>'1.2.'!$T$47&gt;='1.2.'!$U$47</f>
        <v>1</v>
      </c>
      <c r="C1363" s="30">
        <v>1</v>
      </c>
      <c r="D1363" s="29" t="s">
        <v>541</v>
      </c>
      <c r="E1363" s="29" t="s">
        <v>436</v>
      </c>
      <c r="F1363" s="29" t="s">
        <v>468</v>
      </c>
      <c r="G1363"/>
    </row>
    <row r="1364" spans="1:7" hidden="1" x14ac:dyDescent="0.25">
      <c r="A1364" s="285" t="s">
        <v>1994</v>
      </c>
      <c r="B1364" s="32" t="b">
        <f>'1.2.'!$T$48&gt;='1.2.'!$U$48</f>
        <v>1</v>
      </c>
      <c r="C1364" s="30">
        <v>1</v>
      </c>
      <c r="D1364" s="29" t="s">
        <v>541</v>
      </c>
      <c r="E1364" s="29" t="s">
        <v>437</v>
      </c>
      <c r="F1364" s="29" t="s">
        <v>468</v>
      </c>
      <c r="G1364"/>
    </row>
    <row r="1365" spans="1:7" hidden="1" x14ac:dyDescent="0.25">
      <c r="A1365" s="285" t="s">
        <v>1995</v>
      </c>
      <c r="B1365" s="32" t="b">
        <f>'1.2.'!$T$49&gt;='1.2.'!$U$49</f>
        <v>1</v>
      </c>
      <c r="C1365" s="30">
        <v>1</v>
      </c>
      <c r="D1365" s="29" t="s">
        <v>541</v>
      </c>
      <c r="E1365" s="29" t="s">
        <v>438</v>
      </c>
      <c r="F1365" s="29" t="s">
        <v>468</v>
      </c>
      <c r="G1365"/>
    </row>
    <row r="1366" spans="1:7" hidden="1" x14ac:dyDescent="0.25">
      <c r="A1366" s="285" t="s">
        <v>1996</v>
      </c>
      <c r="B1366" s="32" t="b">
        <f>'1.2.'!$T$50&gt;='1.2.'!$U$50</f>
        <v>1</v>
      </c>
      <c r="C1366" s="30">
        <v>1</v>
      </c>
      <c r="D1366" s="29" t="s">
        <v>541</v>
      </c>
      <c r="E1366" s="29" t="s">
        <v>439</v>
      </c>
      <c r="F1366" s="29" t="s">
        <v>468</v>
      </c>
      <c r="G1366"/>
    </row>
    <row r="1367" spans="1:7" hidden="1" x14ac:dyDescent="0.25">
      <c r="A1367" s="285" t="s">
        <v>1997</v>
      </c>
      <c r="B1367" s="32" t="b">
        <f>'1.2.'!$T$52&gt;='1.2.'!$U$52</f>
        <v>1</v>
      </c>
      <c r="C1367" s="30">
        <v>1</v>
      </c>
      <c r="D1367" s="29" t="s">
        <v>541</v>
      </c>
      <c r="E1367" s="29" t="s">
        <v>441</v>
      </c>
      <c r="F1367" s="29" t="s">
        <v>468</v>
      </c>
      <c r="G1367"/>
    </row>
    <row r="1368" spans="1:7" hidden="1" x14ac:dyDescent="0.25">
      <c r="A1368" s="285" t="s">
        <v>1998</v>
      </c>
      <c r="B1368" s="32" t="b">
        <f>'1.2.'!$T$53&gt;='1.2.'!$U$53</f>
        <v>1</v>
      </c>
      <c r="C1368" s="30">
        <v>1</v>
      </c>
      <c r="D1368" s="29" t="s">
        <v>541</v>
      </c>
      <c r="E1368" s="29" t="s">
        <v>444</v>
      </c>
      <c r="F1368" s="29" t="s">
        <v>468</v>
      </c>
      <c r="G1368"/>
    </row>
    <row r="1369" spans="1:7" hidden="1" x14ac:dyDescent="0.25">
      <c r="A1369" s="285" t="s">
        <v>1999</v>
      </c>
      <c r="B1369" s="32" t="b">
        <f>'1.2.'!$H$8-'1.2.'!$I$8&gt;='1.2.'!$T$8-'1.2.'!$U$8</f>
        <v>1</v>
      </c>
      <c r="C1369" s="30">
        <v>1</v>
      </c>
      <c r="D1369" s="29" t="s">
        <v>541</v>
      </c>
      <c r="E1369" s="29" t="s">
        <v>397</v>
      </c>
      <c r="F1369" s="29" t="s">
        <v>469</v>
      </c>
      <c r="G1369" s="279" t="s">
        <v>308</v>
      </c>
    </row>
    <row r="1370" spans="1:7" hidden="1" x14ac:dyDescent="0.25">
      <c r="A1370" s="285" t="s">
        <v>2000</v>
      </c>
      <c r="B1370" s="32" t="b">
        <f>'1.2.'!$H$10-'1.2.'!$I$10&gt;='1.2.'!$T$10-'1.2.'!$U$10</f>
        <v>1</v>
      </c>
      <c r="C1370" s="30">
        <v>1</v>
      </c>
      <c r="D1370" s="29" t="s">
        <v>541</v>
      </c>
      <c r="E1370" s="29" t="s">
        <v>399</v>
      </c>
      <c r="F1370" s="29" t="s">
        <v>469</v>
      </c>
      <c r="G1370"/>
    </row>
    <row r="1371" spans="1:7" hidden="1" x14ac:dyDescent="0.25">
      <c r="A1371" s="285" t="s">
        <v>2001</v>
      </c>
      <c r="B1371" s="32" t="b">
        <f>'1.2.'!$H$11-'1.2.'!$I$11&gt;='1.2.'!$T$11-'1.2.'!$U$11</f>
        <v>1</v>
      </c>
      <c r="C1371" s="30">
        <v>1</v>
      </c>
      <c r="D1371" s="29" t="s">
        <v>541</v>
      </c>
      <c r="E1371" s="29" t="s">
        <v>400</v>
      </c>
      <c r="F1371" s="29" t="s">
        <v>469</v>
      </c>
      <c r="G1371" s="279" t="s">
        <v>308</v>
      </c>
    </row>
    <row r="1372" spans="1:7" hidden="1" x14ac:dyDescent="0.25">
      <c r="A1372" s="285" t="s">
        <v>2002</v>
      </c>
      <c r="B1372" s="32" t="b">
        <f>'1.2.'!$H$12-'1.2.'!$I$12&gt;='1.2.'!$T$12-'1.2.'!$U$12</f>
        <v>1</v>
      </c>
      <c r="C1372" s="30">
        <v>1</v>
      </c>
      <c r="D1372" s="29" t="s">
        <v>541</v>
      </c>
      <c r="E1372" s="29" t="s">
        <v>401</v>
      </c>
      <c r="F1372" s="29" t="s">
        <v>469</v>
      </c>
      <c r="G1372"/>
    </row>
    <row r="1373" spans="1:7" hidden="1" x14ac:dyDescent="0.25">
      <c r="A1373" s="285" t="s">
        <v>2003</v>
      </c>
      <c r="B1373" s="32" t="b">
        <f>'1.2.'!$H$13-'1.2.'!$I$13&gt;='1.2.'!$T$13-'1.2.'!$U$13</f>
        <v>1</v>
      </c>
      <c r="C1373" s="30">
        <v>1</v>
      </c>
      <c r="D1373" s="29" t="s">
        <v>541</v>
      </c>
      <c r="E1373" s="29" t="s">
        <v>402</v>
      </c>
      <c r="F1373" s="29" t="s">
        <v>469</v>
      </c>
      <c r="G1373"/>
    </row>
    <row r="1374" spans="1:7" hidden="1" x14ac:dyDescent="0.25">
      <c r="A1374" s="285" t="s">
        <v>2004</v>
      </c>
      <c r="B1374" s="32" t="b">
        <f>'1.2.'!$H$14-'1.2.'!$I$14&gt;='1.2.'!$T$14-'1.2.'!$U$14</f>
        <v>1</v>
      </c>
      <c r="C1374" s="30">
        <v>1</v>
      </c>
      <c r="D1374" s="29" t="s">
        <v>541</v>
      </c>
      <c r="E1374" s="29" t="s">
        <v>403</v>
      </c>
      <c r="F1374" s="29" t="s">
        <v>469</v>
      </c>
      <c r="G1374"/>
    </row>
    <row r="1375" spans="1:7" hidden="1" x14ac:dyDescent="0.25">
      <c r="A1375" s="285" t="s">
        <v>2005</v>
      </c>
      <c r="B1375" s="32" t="b">
        <f>'1.2.'!$H$15-'1.2.'!$I$15&gt;='1.2.'!$T$15-'1.2.'!$U$15</f>
        <v>1</v>
      </c>
      <c r="C1375" s="30">
        <v>1</v>
      </c>
      <c r="D1375" s="29" t="s">
        <v>541</v>
      </c>
      <c r="E1375" s="29" t="s">
        <v>404</v>
      </c>
      <c r="F1375" s="29" t="s">
        <v>469</v>
      </c>
      <c r="G1375"/>
    </row>
    <row r="1376" spans="1:7" hidden="1" x14ac:dyDescent="0.25">
      <c r="A1376" s="285" t="s">
        <v>2006</v>
      </c>
      <c r="B1376" s="32" t="b">
        <f>'1.2.'!$H$16-'1.2.'!$I$16&gt;='1.2.'!$T$16-'1.2.'!$U$16</f>
        <v>1</v>
      </c>
      <c r="C1376" s="30">
        <v>1</v>
      </c>
      <c r="D1376" s="29" t="s">
        <v>541</v>
      </c>
      <c r="E1376" s="29" t="s">
        <v>405</v>
      </c>
      <c r="F1376" s="29" t="s">
        <v>469</v>
      </c>
      <c r="G1376"/>
    </row>
    <row r="1377" spans="1:7" hidden="1" x14ac:dyDescent="0.25">
      <c r="A1377" s="285" t="s">
        <v>2007</v>
      </c>
      <c r="B1377" s="32" t="b">
        <f>'1.2.'!$H$17-'1.2.'!$I$17&gt;='1.2.'!$T$17-'1.2.'!$U$17</f>
        <v>1</v>
      </c>
      <c r="C1377" s="30">
        <v>1</v>
      </c>
      <c r="D1377" s="29" t="s">
        <v>541</v>
      </c>
      <c r="E1377" s="29" t="s">
        <v>406</v>
      </c>
      <c r="F1377" s="29" t="s">
        <v>469</v>
      </c>
      <c r="G1377"/>
    </row>
    <row r="1378" spans="1:7" hidden="1" x14ac:dyDescent="0.25">
      <c r="A1378" s="285" t="s">
        <v>2008</v>
      </c>
      <c r="B1378" s="32" t="b">
        <f>'1.2.'!$H$18-'1.2.'!$I$18&gt;='1.2.'!$T$18-'1.2.'!$U$18</f>
        <v>1</v>
      </c>
      <c r="C1378" s="30">
        <v>1</v>
      </c>
      <c r="D1378" s="29" t="s">
        <v>541</v>
      </c>
      <c r="E1378" s="29" t="s">
        <v>407</v>
      </c>
      <c r="F1378" s="29" t="s">
        <v>469</v>
      </c>
      <c r="G1378"/>
    </row>
    <row r="1379" spans="1:7" hidden="1" x14ac:dyDescent="0.25">
      <c r="A1379" s="285" t="s">
        <v>2009</v>
      </c>
      <c r="B1379" s="32" t="b">
        <f>'1.2.'!$H$19-'1.2.'!$I$19&gt;='1.2.'!$T$19-'1.2.'!$U$19</f>
        <v>1</v>
      </c>
      <c r="C1379" s="30">
        <v>1</v>
      </c>
      <c r="D1379" s="29" t="s">
        <v>541</v>
      </c>
      <c r="E1379" s="29" t="s">
        <v>408</v>
      </c>
      <c r="F1379" s="29" t="s">
        <v>469</v>
      </c>
      <c r="G1379"/>
    </row>
    <row r="1380" spans="1:7" hidden="1" x14ac:dyDescent="0.25">
      <c r="A1380" s="285" t="s">
        <v>2010</v>
      </c>
      <c r="B1380" s="32" t="b">
        <f>'1.2.'!$H$20-'1.2.'!$I$20&gt;='1.2.'!$T$20-'1.2.'!$U$20</f>
        <v>1</v>
      </c>
      <c r="C1380" s="30">
        <v>1</v>
      </c>
      <c r="D1380" s="29" t="s">
        <v>541</v>
      </c>
      <c r="E1380" s="29" t="s">
        <v>409</v>
      </c>
      <c r="F1380" s="29" t="s">
        <v>469</v>
      </c>
      <c r="G1380"/>
    </row>
    <row r="1381" spans="1:7" hidden="1" x14ac:dyDescent="0.25">
      <c r="A1381" s="285" t="s">
        <v>2011</v>
      </c>
      <c r="B1381" s="32" t="b">
        <f>'1.2.'!$H$21-'1.2.'!$I$21&gt;='1.2.'!$T$21-'1.2.'!$U$21</f>
        <v>1</v>
      </c>
      <c r="C1381" s="30">
        <v>1</v>
      </c>
      <c r="D1381" s="29" t="s">
        <v>541</v>
      </c>
      <c r="E1381" s="29" t="s">
        <v>410</v>
      </c>
      <c r="F1381" s="29" t="s">
        <v>469</v>
      </c>
      <c r="G1381"/>
    </row>
    <row r="1382" spans="1:7" hidden="1" x14ac:dyDescent="0.25">
      <c r="A1382" s="285" t="s">
        <v>2012</v>
      </c>
      <c r="B1382" s="32" t="b">
        <f>'1.2.'!$H$22-'1.2.'!$I$22&gt;='1.2.'!$T$22-'1.2.'!$U$22</f>
        <v>1</v>
      </c>
      <c r="C1382" s="30">
        <v>1</v>
      </c>
      <c r="D1382" s="29" t="s">
        <v>541</v>
      </c>
      <c r="E1382" s="29" t="s">
        <v>411</v>
      </c>
      <c r="F1382" s="29" t="s">
        <v>469</v>
      </c>
      <c r="G1382"/>
    </row>
    <row r="1383" spans="1:7" hidden="1" x14ac:dyDescent="0.25">
      <c r="A1383" s="285" t="s">
        <v>2013</v>
      </c>
      <c r="B1383" s="32" t="b">
        <f>'1.2.'!$H$23-'1.2.'!$I$23&gt;='1.2.'!$T$23-'1.2.'!$U$23</f>
        <v>1</v>
      </c>
      <c r="C1383" s="30">
        <v>1</v>
      </c>
      <c r="D1383" s="29" t="s">
        <v>541</v>
      </c>
      <c r="E1383" s="29" t="s">
        <v>412</v>
      </c>
      <c r="F1383" s="29" t="s">
        <v>469</v>
      </c>
      <c r="G1383"/>
    </row>
    <row r="1384" spans="1:7" hidden="1" x14ac:dyDescent="0.25">
      <c r="A1384" s="285" t="s">
        <v>2014</v>
      </c>
      <c r="B1384" s="32" t="b">
        <f>'1.2.'!$H$24-'1.2.'!$I$24&gt;='1.2.'!$T$24-'1.2.'!$U$24</f>
        <v>1</v>
      </c>
      <c r="C1384" s="30">
        <v>1</v>
      </c>
      <c r="D1384" s="29" t="s">
        <v>541</v>
      </c>
      <c r="E1384" s="29" t="s">
        <v>413</v>
      </c>
      <c r="F1384" s="29" t="s">
        <v>469</v>
      </c>
      <c r="G1384"/>
    </row>
    <row r="1385" spans="1:7" hidden="1" x14ac:dyDescent="0.25">
      <c r="A1385" s="285" t="s">
        <v>2015</v>
      </c>
      <c r="B1385" s="32" t="b">
        <f>'1.2.'!$H$25-'1.2.'!$I$25&gt;='1.2.'!$T$25-'1.2.'!$U$25</f>
        <v>1</v>
      </c>
      <c r="C1385" s="30">
        <v>1</v>
      </c>
      <c r="D1385" s="29" t="s">
        <v>541</v>
      </c>
      <c r="E1385" s="29" t="s">
        <v>414</v>
      </c>
      <c r="F1385" s="29" t="s">
        <v>469</v>
      </c>
      <c r="G1385"/>
    </row>
    <row r="1386" spans="1:7" hidden="1" x14ac:dyDescent="0.25">
      <c r="A1386" s="285" t="s">
        <v>2016</v>
      </c>
      <c r="B1386" s="32" t="b">
        <f>'1.2.'!$H$26-'1.2.'!$I$26&gt;='1.2.'!$T$26-'1.2.'!$U$26</f>
        <v>1</v>
      </c>
      <c r="C1386" s="30">
        <v>1</v>
      </c>
      <c r="D1386" s="29" t="s">
        <v>541</v>
      </c>
      <c r="E1386" s="29" t="s">
        <v>415</v>
      </c>
      <c r="F1386" s="29" t="s">
        <v>469</v>
      </c>
      <c r="G1386"/>
    </row>
    <row r="1387" spans="1:7" hidden="1" x14ac:dyDescent="0.25">
      <c r="A1387" s="285" t="s">
        <v>2017</v>
      </c>
      <c r="B1387" s="32" t="b">
        <f>'1.2.'!$H$27-'1.2.'!$I$27&gt;='1.2.'!$T$27-'1.2.'!$U$27</f>
        <v>1</v>
      </c>
      <c r="C1387" s="30">
        <v>1</v>
      </c>
      <c r="D1387" s="29" t="s">
        <v>541</v>
      </c>
      <c r="E1387" s="29" t="s">
        <v>416</v>
      </c>
      <c r="F1387" s="29" t="s">
        <v>469</v>
      </c>
      <c r="G1387"/>
    </row>
    <row r="1388" spans="1:7" hidden="1" x14ac:dyDescent="0.25">
      <c r="A1388" s="285" t="s">
        <v>2018</v>
      </c>
      <c r="B1388" s="32" t="b">
        <f>'1.2.'!$H$28-'1.2.'!$I$28&gt;='1.2.'!$T$28-'1.2.'!$U$28</f>
        <v>1</v>
      </c>
      <c r="C1388" s="30">
        <v>1</v>
      </c>
      <c r="D1388" s="29" t="s">
        <v>541</v>
      </c>
      <c r="E1388" s="29" t="s">
        <v>417</v>
      </c>
      <c r="F1388" s="29" t="s">
        <v>469</v>
      </c>
      <c r="G1388"/>
    </row>
    <row r="1389" spans="1:7" hidden="1" x14ac:dyDescent="0.25">
      <c r="A1389" s="285" t="s">
        <v>2019</v>
      </c>
      <c r="B1389" s="32" t="b">
        <f>'1.2.'!$H$29-'1.2.'!$I$29&gt;='1.2.'!$T$29-'1.2.'!$U$29</f>
        <v>1</v>
      </c>
      <c r="C1389" s="30">
        <v>1</v>
      </c>
      <c r="D1389" s="29" t="s">
        <v>541</v>
      </c>
      <c r="E1389" s="29" t="s">
        <v>418</v>
      </c>
      <c r="F1389" s="29" t="s">
        <v>469</v>
      </c>
      <c r="G1389"/>
    </row>
    <row r="1390" spans="1:7" hidden="1" x14ac:dyDescent="0.25">
      <c r="A1390" s="285" t="s">
        <v>2020</v>
      </c>
      <c r="B1390" s="32" t="b">
        <f>'1.2.'!$H$30-'1.2.'!$I$30&gt;='1.2.'!$T$30-'1.2.'!$U$30</f>
        <v>1</v>
      </c>
      <c r="C1390" s="30">
        <v>1</v>
      </c>
      <c r="D1390" s="29" t="s">
        <v>541</v>
      </c>
      <c r="E1390" s="29" t="s">
        <v>419</v>
      </c>
      <c r="F1390" s="29" t="s">
        <v>469</v>
      </c>
      <c r="G1390"/>
    </row>
    <row r="1391" spans="1:7" hidden="1" x14ac:dyDescent="0.25">
      <c r="A1391" s="285" t="s">
        <v>2021</v>
      </c>
      <c r="B1391" s="32" t="b">
        <f>'1.2.'!$H$31-'1.2.'!$I$31&gt;='1.2.'!$T$31-'1.2.'!$U$31</f>
        <v>1</v>
      </c>
      <c r="C1391" s="30">
        <v>1</v>
      </c>
      <c r="D1391" s="29" t="s">
        <v>541</v>
      </c>
      <c r="E1391" s="29" t="s">
        <v>420</v>
      </c>
      <c r="F1391" s="29" t="s">
        <v>469</v>
      </c>
      <c r="G1391"/>
    </row>
    <row r="1392" spans="1:7" hidden="1" x14ac:dyDescent="0.25">
      <c r="A1392" s="285" t="s">
        <v>2022</v>
      </c>
      <c r="B1392" s="32" t="b">
        <f>'1.2.'!$H$32-'1.2.'!$I$32&gt;='1.2.'!$T$32-'1.2.'!$U$32</f>
        <v>1</v>
      </c>
      <c r="C1392" s="30">
        <v>1</v>
      </c>
      <c r="D1392" s="29" t="s">
        <v>541</v>
      </c>
      <c r="E1392" s="29" t="s">
        <v>421</v>
      </c>
      <c r="F1392" s="29" t="s">
        <v>469</v>
      </c>
      <c r="G1392"/>
    </row>
    <row r="1393" spans="1:7" hidden="1" x14ac:dyDescent="0.25">
      <c r="A1393" s="285" t="s">
        <v>2023</v>
      </c>
      <c r="B1393" s="32" t="b">
        <f>'1.2.'!$H$33-'1.2.'!$I$33&gt;='1.2.'!$T$33-'1.2.'!$U$33</f>
        <v>1</v>
      </c>
      <c r="C1393" s="30">
        <v>1</v>
      </c>
      <c r="D1393" s="29" t="s">
        <v>541</v>
      </c>
      <c r="E1393" s="29" t="s">
        <v>422</v>
      </c>
      <c r="F1393" s="29" t="s">
        <v>469</v>
      </c>
      <c r="G1393"/>
    </row>
    <row r="1394" spans="1:7" hidden="1" x14ac:dyDescent="0.25">
      <c r="A1394" s="285" t="s">
        <v>2024</v>
      </c>
      <c r="B1394" s="32" t="b">
        <f>'1.2.'!$H$34-'1.2.'!$I$34&gt;='1.2.'!$T$34-'1.2.'!$U$34</f>
        <v>1</v>
      </c>
      <c r="C1394" s="30">
        <v>1</v>
      </c>
      <c r="D1394" s="29" t="s">
        <v>541</v>
      </c>
      <c r="E1394" s="29" t="s">
        <v>423</v>
      </c>
      <c r="F1394" s="29" t="s">
        <v>469</v>
      </c>
      <c r="G1394"/>
    </row>
    <row r="1395" spans="1:7" hidden="1" x14ac:dyDescent="0.25">
      <c r="A1395" s="285" t="s">
        <v>2025</v>
      </c>
      <c r="B1395" s="32" t="b">
        <f>'1.2.'!$H$35-'1.2.'!$I$35&gt;='1.2.'!$T$35-'1.2.'!$U$35</f>
        <v>1</v>
      </c>
      <c r="C1395" s="30">
        <v>1</v>
      </c>
      <c r="D1395" s="29" t="s">
        <v>541</v>
      </c>
      <c r="E1395" s="29" t="s">
        <v>424</v>
      </c>
      <c r="F1395" s="29" t="s">
        <v>469</v>
      </c>
      <c r="G1395"/>
    </row>
    <row r="1396" spans="1:7" hidden="1" x14ac:dyDescent="0.25">
      <c r="A1396" s="285" t="s">
        <v>2026</v>
      </c>
      <c r="B1396" s="32" t="b">
        <f>'1.2.'!$H$36-'1.2.'!$I$36&gt;='1.2.'!$T$36-'1.2.'!$U$36</f>
        <v>1</v>
      </c>
      <c r="C1396" s="30">
        <v>1</v>
      </c>
      <c r="D1396" s="29" t="s">
        <v>541</v>
      </c>
      <c r="E1396" s="29" t="s">
        <v>425</v>
      </c>
      <c r="F1396" s="29" t="s">
        <v>469</v>
      </c>
      <c r="G1396"/>
    </row>
    <row r="1397" spans="1:7" hidden="1" x14ac:dyDescent="0.25">
      <c r="A1397" s="285" t="s">
        <v>2027</v>
      </c>
      <c r="B1397" s="32" t="b">
        <f>'1.2.'!$H$37-'1.2.'!$I$37&gt;='1.2.'!$T$37-'1.2.'!$U$37</f>
        <v>1</v>
      </c>
      <c r="C1397" s="30">
        <v>1</v>
      </c>
      <c r="D1397" s="29" t="s">
        <v>541</v>
      </c>
      <c r="E1397" s="29" t="s">
        <v>426</v>
      </c>
      <c r="F1397" s="29" t="s">
        <v>469</v>
      </c>
      <c r="G1397"/>
    </row>
    <row r="1398" spans="1:7" hidden="1" x14ac:dyDescent="0.25">
      <c r="A1398" s="285" t="s">
        <v>2028</v>
      </c>
      <c r="B1398" s="32" t="b">
        <f>'1.2.'!$H$38-'1.2.'!$I$38&gt;='1.2.'!$T$38-'1.2.'!$U$38</f>
        <v>1</v>
      </c>
      <c r="C1398" s="30">
        <v>1</v>
      </c>
      <c r="D1398" s="29" t="s">
        <v>541</v>
      </c>
      <c r="E1398" s="29" t="s">
        <v>427</v>
      </c>
      <c r="F1398" s="29" t="s">
        <v>469</v>
      </c>
      <c r="G1398"/>
    </row>
    <row r="1399" spans="1:7" hidden="1" x14ac:dyDescent="0.25">
      <c r="A1399" s="285" t="s">
        <v>2029</v>
      </c>
      <c r="B1399" s="32" t="b">
        <f>'1.2.'!$H$39-'1.2.'!$I$39&gt;='1.2.'!$T$39-'1.2.'!$U$39</f>
        <v>1</v>
      </c>
      <c r="C1399" s="30">
        <v>1</v>
      </c>
      <c r="D1399" s="29" t="s">
        <v>541</v>
      </c>
      <c r="E1399" s="29" t="s">
        <v>428</v>
      </c>
      <c r="F1399" s="29" t="s">
        <v>469</v>
      </c>
      <c r="G1399"/>
    </row>
    <row r="1400" spans="1:7" hidden="1" x14ac:dyDescent="0.25">
      <c r="A1400" s="285" t="s">
        <v>2030</v>
      </c>
      <c r="B1400" s="32" t="b">
        <f>'1.2.'!$H$40-'1.2.'!$I$40&gt;='1.2.'!$T$40-'1.2.'!$U$40</f>
        <v>1</v>
      </c>
      <c r="C1400" s="30">
        <v>1</v>
      </c>
      <c r="D1400" s="29" t="s">
        <v>541</v>
      </c>
      <c r="E1400" s="29" t="s">
        <v>429</v>
      </c>
      <c r="F1400" s="29" t="s">
        <v>469</v>
      </c>
      <c r="G1400"/>
    </row>
    <row r="1401" spans="1:7" hidden="1" x14ac:dyDescent="0.25">
      <c r="A1401" s="285" t="s">
        <v>2031</v>
      </c>
      <c r="B1401" s="32" t="b">
        <f>'1.2.'!$H$41-'1.2.'!$I$41&gt;='1.2.'!$T$41-'1.2.'!$U$41</f>
        <v>1</v>
      </c>
      <c r="C1401" s="30">
        <v>1</v>
      </c>
      <c r="D1401" s="29" t="s">
        <v>541</v>
      </c>
      <c r="E1401" s="29" t="s">
        <v>430</v>
      </c>
      <c r="F1401" s="29" t="s">
        <v>469</v>
      </c>
      <c r="G1401"/>
    </row>
    <row r="1402" spans="1:7" hidden="1" x14ac:dyDescent="0.25">
      <c r="A1402" s="285" t="s">
        <v>2032</v>
      </c>
      <c r="B1402" s="32" t="b">
        <f>'1.2.'!$H$42-'1.2.'!$I$42&gt;='1.2.'!$T$42-'1.2.'!$U$42</f>
        <v>1</v>
      </c>
      <c r="C1402" s="30">
        <v>1</v>
      </c>
      <c r="D1402" s="29" t="s">
        <v>541</v>
      </c>
      <c r="E1402" s="29" t="s">
        <v>431</v>
      </c>
      <c r="F1402" s="29" t="s">
        <v>469</v>
      </c>
      <c r="G1402"/>
    </row>
    <row r="1403" spans="1:7" hidden="1" x14ac:dyDescent="0.25">
      <c r="A1403" s="285" t="s">
        <v>2033</v>
      </c>
      <c r="B1403" s="32" t="b">
        <f>'1.2.'!$H$43-'1.2.'!$I$43&gt;='1.2.'!$T$43-'1.2.'!$U$43</f>
        <v>1</v>
      </c>
      <c r="C1403" s="30">
        <v>1</v>
      </c>
      <c r="D1403" s="29" t="s">
        <v>541</v>
      </c>
      <c r="E1403" s="29" t="s">
        <v>432</v>
      </c>
      <c r="F1403" s="29" t="s">
        <v>469</v>
      </c>
      <c r="G1403"/>
    </row>
    <row r="1404" spans="1:7" hidden="1" x14ac:dyDescent="0.25">
      <c r="A1404" s="285" t="s">
        <v>2034</v>
      </c>
      <c r="B1404" s="32" t="b">
        <f>'1.2.'!$H$44-'1.2.'!$I$44&gt;='1.2.'!$T$44-'1.2.'!$U$44</f>
        <v>1</v>
      </c>
      <c r="C1404" s="30">
        <v>1</v>
      </c>
      <c r="D1404" s="29" t="s">
        <v>541</v>
      </c>
      <c r="E1404" s="29" t="s">
        <v>433</v>
      </c>
      <c r="F1404" s="29" t="s">
        <v>469</v>
      </c>
      <c r="G1404"/>
    </row>
    <row r="1405" spans="1:7" hidden="1" x14ac:dyDescent="0.25">
      <c r="A1405" s="285" t="s">
        <v>2035</v>
      </c>
      <c r="B1405" s="32" t="b">
        <f>'1.2.'!$H$45-'1.2.'!$I$45&gt;='1.2.'!$T$45-'1.2.'!$U$45</f>
        <v>1</v>
      </c>
      <c r="C1405" s="30">
        <v>1</v>
      </c>
      <c r="D1405" s="29" t="s">
        <v>541</v>
      </c>
      <c r="E1405" s="29" t="s">
        <v>434</v>
      </c>
      <c r="F1405" s="29" t="s">
        <v>469</v>
      </c>
      <c r="G1405"/>
    </row>
    <row r="1406" spans="1:7" hidden="1" x14ac:dyDescent="0.25">
      <c r="A1406" s="285" t="s">
        <v>2036</v>
      </c>
      <c r="B1406" s="32" t="b">
        <f>'1.2.'!$H$46-'1.2.'!$I$46&gt;='1.2.'!$T$46-'1.2.'!$U$46</f>
        <v>1</v>
      </c>
      <c r="C1406" s="30">
        <v>1</v>
      </c>
      <c r="D1406" s="29" t="s">
        <v>541</v>
      </c>
      <c r="E1406" s="29" t="s">
        <v>435</v>
      </c>
      <c r="F1406" s="29" t="s">
        <v>469</v>
      </c>
      <c r="G1406"/>
    </row>
    <row r="1407" spans="1:7" hidden="1" x14ac:dyDescent="0.25">
      <c r="A1407" s="285" t="s">
        <v>2037</v>
      </c>
      <c r="B1407" s="32" t="b">
        <f>'1.2.'!$H$47-'1.2.'!$I$47&gt;='1.2.'!$T$47-'1.2.'!$U$47</f>
        <v>1</v>
      </c>
      <c r="C1407" s="30">
        <v>1</v>
      </c>
      <c r="D1407" s="29" t="s">
        <v>541</v>
      </c>
      <c r="E1407" s="29" t="s">
        <v>436</v>
      </c>
      <c r="F1407" s="29" t="s">
        <v>469</v>
      </c>
      <c r="G1407"/>
    </row>
    <row r="1408" spans="1:7" hidden="1" x14ac:dyDescent="0.25">
      <c r="A1408" s="285" t="s">
        <v>2038</v>
      </c>
      <c r="B1408" s="32" t="b">
        <f>'1.2.'!$H$48-'1.2.'!$I$48&gt;='1.2.'!$T$48-'1.2.'!$U$48</f>
        <v>1</v>
      </c>
      <c r="C1408" s="30">
        <v>1</v>
      </c>
      <c r="D1408" s="29" t="s">
        <v>541</v>
      </c>
      <c r="E1408" s="29" t="s">
        <v>437</v>
      </c>
      <c r="F1408" s="29" t="s">
        <v>469</v>
      </c>
      <c r="G1408"/>
    </row>
    <row r="1409" spans="1:7" hidden="1" x14ac:dyDescent="0.25">
      <c r="A1409" s="285" t="s">
        <v>2039</v>
      </c>
      <c r="B1409" s="32" t="b">
        <f>'1.2.'!$H$49-'1.2.'!$I$49&gt;='1.2.'!$T$49-'1.2.'!$U$49</f>
        <v>1</v>
      </c>
      <c r="C1409" s="30">
        <v>1</v>
      </c>
      <c r="D1409" s="29" t="s">
        <v>541</v>
      </c>
      <c r="E1409" s="29" t="s">
        <v>438</v>
      </c>
      <c r="F1409" s="29" t="s">
        <v>469</v>
      </c>
      <c r="G1409"/>
    </row>
    <row r="1410" spans="1:7" hidden="1" x14ac:dyDescent="0.25">
      <c r="A1410" s="285" t="s">
        <v>2040</v>
      </c>
      <c r="B1410" s="32" t="b">
        <f>'1.2.'!$H$50-'1.2.'!$I$50&gt;='1.2.'!$T$50-'1.2.'!$U$50</f>
        <v>1</v>
      </c>
      <c r="C1410" s="30">
        <v>1</v>
      </c>
      <c r="D1410" s="29" t="s">
        <v>541</v>
      </c>
      <c r="E1410" s="29" t="s">
        <v>439</v>
      </c>
      <c r="F1410" s="29" t="s">
        <v>469</v>
      </c>
      <c r="G1410"/>
    </row>
    <row r="1411" spans="1:7" hidden="1" x14ac:dyDescent="0.25">
      <c r="A1411" s="285" t="s">
        <v>2041</v>
      </c>
      <c r="B1411" s="32" t="b">
        <f>'1.2.'!$H$52-'1.2.'!$I$52&gt;='1.2.'!$T$52-'1.2.'!$U$52</f>
        <v>1</v>
      </c>
      <c r="C1411" s="30">
        <v>1</v>
      </c>
      <c r="D1411" s="29" t="s">
        <v>541</v>
      </c>
      <c r="E1411" s="29" t="s">
        <v>441</v>
      </c>
      <c r="F1411" s="29" t="s">
        <v>469</v>
      </c>
      <c r="G1411"/>
    </row>
    <row r="1412" spans="1:7" hidden="1" x14ac:dyDescent="0.25">
      <c r="A1412" s="285" t="s">
        <v>2042</v>
      </c>
      <c r="B1412" s="32" t="b">
        <f>'1.2.'!$H$53-'1.2.'!$I$53&gt;='1.2.'!$T$53-'1.2.'!$U$53</f>
        <v>1</v>
      </c>
      <c r="C1412" s="30">
        <v>1</v>
      </c>
      <c r="D1412" s="29" t="s">
        <v>541</v>
      </c>
      <c r="E1412" s="29" t="s">
        <v>444</v>
      </c>
      <c r="F1412" s="29" t="s">
        <v>469</v>
      </c>
      <c r="G1412"/>
    </row>
    <row r="1413" spans="1:7" hidden="1" x14ac:dyDescent="0.25">
      <c r="A1413" s="285" t="s">
        <v>2043</v>
      </c>
      <c r="B1413" s="32" t="b">
        <f>'1.2.'!$H$8&gt;='1.2.'!$N$8+'1.2.'!$R$8</f>
        <v>1</v>
      </c>
      <c r="C1413" s="30">
        <v>1</v>
      </c>
      <c r="D1413" s="29" t="s">
        <v>541</v>
      </c>
      <c r="E1413" s="29" t="s">
        <v>397</v>
      </c>
      <c r="F1413" s="29" t="s">
        <v>470</v>
      </c>
      <c r="G1413"/>
    </row>
    <row r="1414" spans="1:7" hidden="1" x14ac:dyDescent="0.25">
      <c r="A1414" s="285" t="s">
        <v>2044</v>
      </c>
      <c r="B1414" s="32" t="b">
        <f>'1.2.'!$H$9&gt;='1.2.'!$N$9+'1.2.'!$R$9</f>
        <v>1</v>
      </c>
      <c r="C1414" s="30">
        <v>1</v>
      </c>
      <c r="D1414" s="29" t="s">
        <v>541</v>
      </c>
      <c r="E1414" s="29" t="s">
        <v>398</v>
      </c>
      <c r="F1414" s="29" t="s">
        <v>470</v>
      </c>
      <c r="G1414"/>
    </row>
    <row r="1415" spans="1:7" hidden="1" x14ac:dyDescent="0.25">
      <c r="A1415" s="285" t="s">
        <v>2045</v>
      </c>
      <c r="B1415" s="32" t="b">
        <f>'1.2.'!$H$10&gt;='1.2.'!$N$10+'1.2.'!$R$10</f>
        <v>1</v>
      </c>
      <c r="C1415" s="30">
        <v>1</v>
      </c>
      <c r="D1415" s="29" t="s">
        <v>541</v>
      </c>
      <c r="E1415" s="29" t="s">
        <v>399</v>
      </c>
      <c r="F1415" s="29" t="s">
        <v>470</v>
      </c>
      <c r="G1415"/>
    </row>
    <row r="1416" spans="1:7" hidden="1" x14ac:dyDescent="0.25">
      <c r="A1416" s="285" t="s">
        <v>2046</v>
      </c>
      <c r="B1416" s="32" t="b">
        <f>'1.2.'!$H$11&gt;='1.2.'!$N$11+'1.2.'!$R$11</f>
        <v>1</v>
      </c>
      <c r="C1416" s="30">
        <v>1</v>
      </c>
      <c r="D1416" s="29" t="s">
        <v>541</v>
      </c>
      <c r="E1416" s="29" t="s">
        <v>400</v>
      </c>
      <c r="F1416" s="29" t="s">
        <v>470</v>
      </c>
      <c r="G1416"/>
    </row>
    <row r="1417" spans="1:7" hidden="1" x14ac:dyDescent="0.25">
      <c r="A1417" s="285" t="s">
        <v>2047</v>
      </c>
      <c r="B1417" s="32" t="b">
        <f>'1.2.'!$H$12&gt;='1.2.'!$N$12+'1.2.'!$R$12</f>
        <v>1</v>
      </c>
      <c r="C1417" s="30">
        <v>1</v>
      </c>
      <c r="D1417" s="29" t="s">
        <v>541</v>
      </c>
      <c r="E1417" s="29" t="s">
        <v>401</v>
      </c>
      <c r="F1417" s="29" t="s">
        <v>470</v>
      </c>
      <c r="G1417"/>
    </row>
    <row r="1418" spans="1:7" hidden="1" x14ac:dyDescent="0.25">
      <c r="A1418" s="285" t="s">
        <v>2048</v>
      </c>
      <c r="B1418" s="32" t="b">
        <f>'1.2.'!$H$13&gt;='1.2.'!$N$13+'1.2.'!$R$13</f>
        <v>1</v>
      </c>
      <c r="C1418" s="30">
        <v>1</v>
      </c>
      <c r="D1418" s="29" t="s">
        <v>541</v>
      </c>
      <c r="E1418" s="29" t="s">
        <v>402</v>
      </c>
      <c r="F1418" s="29" t="s">
        <v>470</v>
      </c>
      <c r="G1418"/>
    </row>
    <row r="1419" spans="1:7" hidden="1" x14ac:dyDescent="0.25">
      <c r="A1419" s="285" t="s">
        <v>2049</v>
      </c>
      <c r="B1419" s="32" t="b">
        <f>'1.2.'!$H$14&gt;='1.2.'!$N$14+'1.2.'!$R$14</f>
        <v>1</v>
      </c>
      <c r="C1419" s="30">
        <v>1</v>
      </c>
      <c r="D1419" s="29" t="s">
        <v>541</v>
      </c>
      <c r="E1419" s="29" t="s">
        <v>403</v>
      </c>
      <c r="F1419" s="29" t="s">
        <v>470</v>
      </c>
      <c r="G1419"/>
    </row>
    <row r="1420" spans="1:7" hidden="1" x14ac:dyDescent="0.25">
      <c r="A1420" s="285" t="s">
        <v>2050</v>
      </c>
      <c r="B1420" s="32" t="b">
        <f>'1.2.'!$H$15&gt;='1.2.'!$N$15+'1.2.'!$R$15</f>
        <v>1</v>
      </c>
      <c r="C1420" s="30">
        <v>1</v>
      </c>
      <c r="D1420" s="29" t="s">
        <v>541</v>
      </c>
      <c r="E1420" s="29" t="s">
        <v>404</v>
      </c>
      <c r="F1420" s="29" t="s">
        <v>470</v>
      </c>
      <c r="G1420"/>
    </row>
    <row r="1421" spans="1:7" hidden="1" x14ac:dyDescent="0.25">
      <c r="A1421" s="285" t="s">
        <v>2051</v>
      </c>
      <c r="B1421" s="32" t="b">
        <f>'1.2.'!$H$16&gt;='1.2.'!$N$16+'1.2.'!$R$16</f>
        <v>1</v>
      </c>
      <c r="C1421" s="30">
        <v>1</v>
      </c>
      <c r="D1421" s="29" t="s">
        <v>541</v>
      </c>
      <c r="E1421" s="29" t="s">
        <v>405</v>
      </c>
      <c r="F1421" s="29" t="s">
        <v>470</v>
      </c>
      <c r="G1421"/>
    </row>
    <row r="1422" spans="1:7" hidden="1" x14ac:dyDescent="0.25">
      <c r="A1422" s="285" t="s">
        <v>2052</v>
      </c>
      <c r="B1422" s="32" t="b">
        <f>'1.2.'!$H$17&gt;='1.2.'!$N$17+'1.2.'!$R$17</f>
        <v>1</v>
      </c>
      <c r="C1422" s="30">
        <v>1</v>
      </c>
      <c r="D1422" s="29" t="s">
        <v>541</v>
      </c>
      <c r="E1422" s="29" t="s">
        <v>406</v>
      </c>
      <c r="F1422" s="29" t="s">
        <v>470</v>
      </c>
      <c r="G1422"/>
    </row>
    <row r="1423" spans="1:7" hidden="1" x14ac:dyDescent="0.25">
      <c r="A1423" s="285" t="s">
        <v>2053</v>
      </c>
      <c r="B1423" s="32" t="b">
        <f>'1.2.'!$H$18&gt;='1.2.'!$N$18+'1.2.'!$R$18</f>
        <v>1</v>
      </c>
      <c r="C1423" s="30">
        <v>1</v>
      </c>
      <c r="D1423" s="29" t="s">
        <v>541</v>
      </c>
      <c r="E1423" s="29" t="s">
        <v>407</v>
      </c>
      <c r="F1423" s="29" t="s">
        <v>470</v>
      </c>
      <c r="G1423"/>
    </row>
    <row r="1424" spans="1:7" hidden="1" x14ac:dyDescent="0.25">
      <c r="A1424" s="285" t="s">
        <v>2054</v>
      </c>
      <c r="B1424" s="32" t="b">
        <f>'1.2.'!$H$19&gt;='1.2.'!$N$19+'1.2.'!$R$19</f>
        <v>1</v>
      </c>
      <c r="C1424" s="30">
        <v>1</v>
      </c>
      <c r="D1424" s="29" t="s">
        <v>541</v>
      </c>
      <c r="E1424" s="29" t="s">
        <v>408</v>
      </c>
      <c r="F1424" s="29" t="s">
        <v>470</v>
      </c>
      <c r="G1424"/>
    </row>
    <row r="1425" spans="1:7" hidden="1" x14ac:dyDescent="0.25">
      <c r="A1425" s="285" t="s">
        <v>2055</v>
      </c>
      <c r="B1425" s="32" t="b">
        <f>'1.2.'!$H$20&gt;='1.2.'!$N$20+'1.2.'!$R$20</f>
        <v>1</v>
      </c>
      <c r="C1425" s="30">
        <v>1</v>
      </c>
      <c r="D1425" s="29" t="s">
        <v>541</v>
      </c>
      <c r="E1425" s="29" t="s">
        <v>409</v>
      </c>
      <c r="F1425" s="29" t="s">
        <v>470</v>
      </c>
      <c r="G1425"/>
    </row>
    <row r="1426" spans="1:7" hidden="1" x14ac:dyDescent="0.25">
      <c r="A1426" s="285" t="s">
        <v>2056</v>
      </c>
      <c r="B1426" s="32" t="b">
        <f>'1.2.'!$H$21&gt;='1.2.'!$N$21+'1.2.'!$R$21</f>
        <v>1</v>
      </c>
      <c r="C1426" s="30">
        <v>1</v>
      </c>
      <c r="D1426" s="29" t="s">
        <v>541</v>
      </c>
      <c r="E1426" s="29" t="s">
        <v>410</v>
      </c>
      <c r="F1426" s="29" t="s">
        <v>470</v>
      </c>
      <c r="G1426"/>
    </row>
    <row r="1427" spans="1:7" hidden="1" x14ac:dyDescent="0.25">
      <c r="A1427" s="285" t="s">
        <v>2057</v>
      </c>
      <c r="B1427" s="32" t="b">
        <f>'1.2.'!$H$22&gt;='1.2.'!$N$22+'1.2.'!$R$22</f>
        <v>1</v>
      </c>
      <c r="C1427" s="30">
        <v>1</v>
      </c>
      <c r="D1427" s="29" t="s">
        <v>541</v>
      </c>
      <c r="E1427" s="29" t="s">
        <v>411</v>
      </c>
      <c r="F1427" s="29" t="s">
        <v>470</v>
      </c>
      <c r="G1427"/>
    </row>
    <row r="1428" spans="1:7" hidden="1" x14ac:dyDescent="0.25">
      <c r="A1428" s="285" t="s">
        <v>2058</v>
      </c>
      <c r="B1428" s="32" t="b">
        <f>'1.2.'!$H$23&gt;='1.2.'!$N$23+'1.2.'!$R$23</f>
        <v>1</v>
      </c>
      <c r="C1428" s="30">
        <v>1</v>
      </c>
      <c r="D1428" s="29" t="s">
        <v>541</v>
      </c>
      <c r="E1428" s="29" t="s">
        <v>412</v>
      </c>
      <c r="F1428" s="29" t="s">
        <v>470</v>
      </c>
      <c r="G1428"/>
    </row>
    <row r="1429" spans="1:7" hidden="1" x14ac:dyDescent="0.25">
      <c r="A1429" s="285" t="s">
        <v>2059</v>
      </c>
      <c r="B1429" s="32" t="b">
        <f>'1.2.'!$H$24&gt;='1.2.'!$N$24+'1.2.'!$R$24</f>
        <v>1</v>
      </c>
      <c r="C1429" s="30">
        <v>1</v>
      </c>
      <c r="D1429" s="29" t="s">
        <v>541</v>
      </c>
      <c r="E1429" s="29" t="s">
        <v>413</v>
      </c>
      <c r="F1429" s="29" t="s">
        <v>470</v>
      </c>
      <c r="G1429"/>
    </row>
    <row r="1430" spans="1:7" hidden="1" x14ac:dyDescent="0.25">
      <c r="A1430" s="285" t="s">
        <v>2060</v>
      </c>
      <c r="B1430" s="32" t="b">
        <f>'1.2.'!$H$25&gt;='1.2.'!$N$25+'1.2.'!$R$25</f>
        <v>1</v>
      </c>
      <c r="C1430" s="30">
        <v>1</v>
      </c>
      <c r="D1430" s="29" t="s">
        <v>541</v>
      </c>
      <c r="E1430" s="29" t="s">
        <v>414</v>
      </c>
      <c r="F1430" s="29" t="s">
        <v>470</v>
      </c>
      <c r="G1430"/>
    </row>
    <row r="1431" spans="1:7" hidden="1" x14ac:dyDescent="0.25">
      <c r="A1431" s="285" t="s">
        <v>2061</v>
      </c>
      <c r="B1431" s="32" t="b">
        <f>'1.2.'!$H$27&gt;='1.2.'!$N$27+'1.2.'!$R$27</f>
        <v>1</v>
      </c>
      <c r="C1431" s="30">
        <v>1</v>
      </c>
      <c r="D1431" s="29" t="s">
        <v>541</v>
      </c>
      <c r="E1431" s="29" t="s">
        <v>416</v>
      </c>
      <c r="F1431" s="29" t="s">
        <v>470</v>
      </c>
      <c r="G1431"/>
    </row>
    <row r="1432" spans="1:7" hidden="1" x14ac:dyDescent="0.25">
      <c r="A1432" s="285" t="s">
        <v>2062</v>
      </c>
      <c r="B1432" s="32" t="b">
        <f>'1.2.'!$H$30&gt;='1.2.'!$N$30+'1.2.'!$R$30</f>
        <v>1</v>
      </c>
      <c r="C1432" s="30">
        <v>1</v>
      </c>
      <c r="D1432" s="29" t="s">
        <v>541</v>
      </c>
      <c r="E1432" s="29" t="s">
        <v>419</v>
      </c>
      <c r="F1432" s="29" t="s">
        <v>470</v>
      </c>
      <c r="G1432"/>
    </row>
    <row r="1433" spans="1:7" hidden="1" x14ac:dyDescent="0.25">
      <c r="A1433" s="285" t="s">
        <v>2063</v>
      </c>
      <c r="B1433" s="32" t="b">
        <f>'1.2.'!$H$31&gt;='1.2.'!$N$31+'1.2.'!$R$31</f>
        <v>1</v>
      </c>
      <c r="C1433" s="30">
        <v>1</v>
      </c>
      <c r="D1433" s="29" t="s">
        <v>541</v>
      </c>
      <c r="E1433" s="29" t="s">
        <v>420</v>
      </c>
      <c r="F1433" s="29" t="s">
        <v>470</v>
      </c>
      <c r="G1433"/>
    </row>
    <row r="1434" spans="1:7" hidden="1" x14ac:dyDescent="0.25">
      <c r="A1434" s="285" t="s">
        <v>2064</v>
      </c>
      <c r="B1434" s="32" t="b">
        <f>'1.2.'!$H$34&gt;='1.2.'!$N$34+'1.2.'!$R$34</f>
        <v>1</v>
      </c>
      <c r="C1434" s="30">
        <v>1</v>
      </c>
      <c r="D1434" s="29" t="s">
        <v>541</v>
      </c>
      <c r="E1434" s="29" t="s">
        <v>423</v>
      </c>
      <c r="F1434" s="29" t="s">
        <v>470</v>
      </c>
      <c r="G1434"/>
    </row>
    <row r="1435" spans="1:7" hidden="1" x14ac:dyDescent="0.25">
      <c r="A1435" s="285" t="s">
        <v>2065</v>
      </c>
      <c r="B1435" s="32" t="b">
        <f>'1.2.'!$H$35&gt;='1.2.'!$N$35+'1.2.'!$R$35</f>
        <v>1</v>
      </c>
      <c r="C1435" s="30">
        <v>1</v>
      </c>
      <c r="D1435" s="29" t="s">
        <v>541</v>
      </c>
      <c r="E1435" s="29" t="s">
        <v>424</v>
      </c>
      <c r="F1435" s="29" t="s">
        <v>470</v>
      </c>
      <c r="G1435"/>
    </row>
    <row r="1436" spans="1:7" hidden="1" x14ac:dyDescent="0.25">
      <c r="A1436" s="285" t="s">
        <v>2066</v>
      </c>
      <c r="B1436" s="32" t="b">
        <f>'1.2.'!$H$37&gt;='1.2.'!$N$37+'1.2.'!$R$37</f>
        <v>1</v>
      </c>
      <c r="C1436" s="30">
        <v>1</v>
      </c>
      <c r="D1436" s="29" t="s">
        <v>541</v>
      </c>
      <c r="E1436" s="29" t="s">
        <v>426</v>
      </c>
      <c r="F1436" s="29" t="s">
        <v>470</v>
      </c>
      <c r="G1436"/>
    </row>
    <row r="1437" spans="1:7" hidden="1" x14ac:dyDescent="0.25">
      <c r="A1437" s="285" t="s">
        <v>2067</v>
      </c>
      <c r="B1437" s="32" t="b">
        <f>'1.2.'!$H$39&gt;='1.2.'!$N$39+'1.2.'!$R$39</f>
        <v>1</v>
      </c>
      <c r="C1437" s="30">
        <v>1</v>
      </c>
      <c r="D1437" s="29" t="s">
        <v>541</v>
      </c>
      <c r="E1437" s="29" t="s">
        <v>428</v>
      </c>
      <c r="F1437" s="29" t="s">
        <v>470</v>
      </c>
      <c r="G1437"/>
    </row>
    <row r="1438" spans="1:7" hidden="1" x14ac:dyDescent="0.25">
      <c r="A1438" s="285" t="s">
        <v>2068</v>
      </c>
      <c r="B1438" s="32" t="b">
        <f>'1.2.'!$H$40&gt;='1.2.'!$N$40+'1.2.'!$R$40</f>
        <v>1</v>
      </c>
      <c r="C1438" s="30">
        <v>1</v>
      </c>
      <c r="D1438" s="29" t="s">
        <v>541</v>
      </c>
      <c r="E1438" s="29" t="s">
        <v>429</v>
      </c>
      <c r="F1438" s="29" t="s">
        <v>470</v>
      </c>
      <c r="G1438"/>
    </row>
    <row r="1439" spans="1:7" hidden="1" x14ac:dyDescent="0.25">
      <c r="A1439" s="285" t="s">
        <v>2069</v>
      </c>
      <c r="B1439" s="32" t="b">
        <f>'1.2.'!$H$41&gt;='1.2.'!$N$41+'1.2.'!$R$41</f>
        <v>1</v>
      </c>
      <c r="C1439" s="30">
        <v>1</v>
      </c>
      <c r="D1439" s="29" t="s">
        <v>541</v>
      </c>
      <c r="E1439" s="29" t="s">
        <v>430</v>
      </c>
      <c r="F1439" s="29" t="s">
        <v>470</v>
      </c>
      <c r="G1439"/>
    </row>
    <row r="1440" spans="1:7" hidden="1" x14ac:dyDescent="0.25">
      <c r="A1440" s="285" t="s">
        <v>2070</v>
      </c>
      <c r="B1440" s="32" t="b">
        <f>'1.2.'!$H$42&gt;='1.2.'!$N$42+'1.2.'!$R$42</f>
        <v>1</v>
      </c>
      <c r="C1440" s="30">
        <v>1</v>
      </c>
      <c r="D1440" s="29" t="s">
        <v>541</v>
      </c>
      <c r="E1440" s="29" t="s">
        <v>431</v>
      </c>
      <c r="F1440" s="29" t="s">
        <v>470</v>
      </c>
      <c r="G1440"/>
    </row>
    <row r="1441" spans="1:7" hidden="1" x14ac:dyDescent="0.25">
      <c r="A1441" s="285" t="s">
        <v>2071</v>
      </c>
      <c r="B1441" s="32" t="b">
        <f>'1.2.'!$H$43&gt;='1.2.'!$N$43+'1.2.'!$R$43</f>
        <v>1</v>
      </c>
      <c r="C1441" s="30">
        <v>1</v>
      </c>
      <c r="D1441" s="29" t="s">
        <v>541</v>
      </c>
      <c r="E1441" s="29" t="s">
        <v>432</v>
      </c>
      <c r="F1441" s="29" t="s">
        <v>470</v>
      </c>
      <c r="G1441"/>
    </row>
    <row r="1442" spans="1:7" hidden="1" x14ac:dyDescent="0.25">
      <c r="A1442" s="285" t="s">
        <v>2072</v>
      </c>
      <c r="B1442" s="32" t="b">
        <f>'1.2.'!$H$44&gt;='1.2.'!$N$44+'1.2.'!$R$44</f>
        <v>1</v>
      </c>
      <c r="C1442" s="30">
        <v>1</v>
      </c>
      <c r="D1442" s="29" t="s">
        <v>541</v>
      </c>
      <c r="E1442" s="29" t="s">
        <v>433</v>
      </c>
      <c r="F1442" s="29" t="s">
        <v>470</v>
      </c>
      <c r="G1442"/>
    </row>
    <row r="1443" spans="1:7" hidden="1" x14ac:dyDescent="0.25">
      <c r="A1443" s="285" t="s">
        <v>2073</v>
      </c>
      <c r="B1443" s="32" t="b">
        <f>'1.2.'!$H$45&gt;='1.2.'!$N$45+'1.2.'!$R$45</f>
        <v>1</v>
      </c>
      <c r="C1443" s="30">
        <v>1</v>
      </c>
      <c r="D1443" s="29" t="s">
        <v>541</v>
      </c>
      <c r="E1443" s="29" t="s">
        <v>434</v>
      </c>
      <c r="F1443" s="29" t="s">
        <v>470</v>
      </c>
      <c r="G1443"/>
    </row>
    <row r="1444" spans="1:7" hidden="1" x14ac:dyDescent="0.25">
      <c r="A1444" s="285" t="s">
        <v>2074</v>
      </c>
      <c r="B1444" s="32" t="b">
        <f>'1.2.'!$H$46&gt;='1.2.'!$N$46+'1.2.'!$R$46</f>
        <v>1</v>
      </c>
      <c r="C1444" s="30">
        <v>1</v>
      </c>
      <c r="D1444" s="29" t="s">
        <v>541</v>
      </c>
      <c r="E1444" s="29" t="s">
        <v>435</v>
      </c>
      <c r="F1444" s="29" t="s">
        <v>470</v>
      </c>
      <c r="G1444"/>
    </row>
    <row r="1445" spans="1:7" hidden="1" x14ac:dyDescent="0.25">
      <c r="A1445" s="285" t="s">
        <v>2075</v>
      </c>
      <c r="B1445" s="32" t="b">
        <f>'1.2.'!$H$48&gt;='1.2.'!$N$48+'1.2.'!$R$48</f>
        <v>1</v>
      </c>
      <c r="C1445" s="30">
        <v>1</v>
      </c>
      <c r="D1445" s="29" t="s">
        <v>541</v>
      </c>
      <c r="E1445" s="29" t="s">
        <v>437</v>
      </c>
      <c r="F1445" s="29" t="s">
        <v>470</v>
      </c>
      <c r="G1445"/>
    </row>
    <row r="1446" spans="1:7" hidden="1" x14ac:dyDescent="0.25">
      <c r="A1446" s="285" t="s">
        <v>2076</v>
      </c>
      <c r="B1446" s="32" t="b">
        <f>'1.2.'!$H$50&gt;='1.2.'!$N$50+'1.2.'!$R$50</f>
        <v>1</v>
      </c>
      <c r="C1446" s="30">
        <v>1</v>
      </c>
      <c r="D1446" s="29" t="s">
        <v>541</v>
      </c>
      <c r="E1446" s="29" t="s">
        <v>439</v>
      </c>
      <c r="F1446" s="29" t="s">
        <v>470</v>
      </c>
      <c r="G1446"/>
    </row>
    <row r="1447" spans="1:7" hidden="1" x14ac:dyDescent="0.25">
      <c r="A1447" s="285" t="s">
        <v>2077</v>
      </c>
      <c r="B1447" s="32" t="b">
        <f>'1.2.'!$H$52&gt;='1.2.'!$N$52+'1.2.'!$R$52</f>
        <v>1</v>
      </c>
      <c r="C1447" s="30">
        <v>1</v>
      </c>
      <c r="D1447" s="29" t="s">
        <v>541</v>
      </c>
      <c r="E1447" s="29" t="s">
        <v>441</v>
      </c>
      <c r="F1447" s="29" t="s">
        <v>470</v>
      </c>
      <c r="G1447"/>
    </row>
    <row r="1448" spans="1:7" hidden="1" x14ac:dyDescent="0.25">
      <c r="A1448" s="285" t="s">
        <v>2078</v>
      </c>
      <c r="B1448" s="32" t="b">
        <f>'1.2.'!$H$53&gt;='1.2.'!$N$53+'1.2.'!$R$53</f>
        <v>1</v>
      </c>
      <c r="C1448" s="30">
        <v>1</v>
      </c>
      <c r="D1448" s="29" t="s">
        <v>541</v>
      </c>
      <c r="E1448" s="29" t="s">
        <v>444</v>
      </c>
      <c r="F1448" s="29" t="s">
        <v>470</v>
      </c>
      <c r="G1448"/>
    </row>
    <row r="1449" spans="1:7" hidden="1" x14ac:dyDescent="0.25">
      <c r="A1449" s="285" t="s">
        <v>2079</v>
      </c>
      <c r="B1449" s="76" t="b">
        <f>'1.2.'!$I$8&gt;='1.2.'!$O$8+'1.2.'!$S$8</f>
        <v>1</v>
      </c>
      <c r="C1449" s="30">
        <v>1</v>
      </c>
      <c r="D1449" s="29" t="s">
        <v>541</v>
      </c>
      <c r="E1449" s="29" t="s">
        <v>397</v>
      </c>
      <c r="F1449" s="29" t="s">
        <v>471</v>
      </c>
      <c r="G1449"/>
    </row>
    <row r="1450" spans="1:7" hidden="1" x14ac:dyDescent="0.25">
      <c r="A1450" s="285" t="s">
        <v>2080</v>
      </c>
      <c r="B1450" s="76" t="b">
        <f>'1.2.'!$I$9&gt;='1.2.'!$O$9+'1.2.'!$S$9</f>
        <v>1</v>
      </c>
      <c r="C1450" s="30">
        <v>1</v>
      </c>
      <c r="D1450" s="29" t="s">
        <v>541</v>
      </c>
      <c r="E1450" s="29" t="s">
        <v>398</v>
      </c>
      <c r="F1450" s="29" t="s">
        <v>471</v>
      </c>
      <c r="G1450"/>
    </row>
    <row r="1451" spans="1:7" hidden="1" x14ac:dyDescent="0.25">
      <c r="A1451" s="285" t="s">
        <v>2081</v>
      </c>
      <c r="B1451" s="76" t="b">
        <f>'1.2.'!$I$10&gt;='1.2.'!$O$10+'1.2.'!$S$10</f>
        <v>1</v>
      </c>
      <c r="C1451" s="30">
        <v>1</v>
      </c>
      <c r="D1451" s="29" t="s">
        <v>541</v>
      </c>
      <c r="E1451" s="29" t="s">
        <v>399</v>
      </c>
      <c r="F1451" s="29" t="s">
        <v>471</v>
      </c>
      <c r="G1451"/>
    </row>
    <row r="1452" spans="1:7" hidden="1" x14ac:dyDescent="0.25">
      <c r="A1452" s="285" t="s">
        <v>2082</v>
      </c>
      <c r="B1452" s="76" t="b">
        <f>'1.2.'!$I$11&gt;='1.2.'!$O$11+'1.2.'!$S$11</f>
        <v>1</v>
      </c>
      <c r="C1452" s="30">
        <v>1</v>
      </c>
      <c r="D1452" s="29" t="s">
        <v>541</v>
      </c>
      <c r="E1452" s="29" t="s">
        <v>400</v>
      </c>
      <c r="F1452" s="29" t="s">
        <v>471</v>
      </c>
      <c r="G1452"/>
    </row>
    <row r="1453" spans="1:7" hidden="1" x14ac:dyDescent="0.25">
      <c r="A1453" s="285" t="s">
        <v>2083</v>
      </c>
      <c r="B1453" s="76" t="b">
        <f>'1.2.'!$I$12&gt;='1.2.'!$O$12+'1.2.'!$S$12</f>
        <v>1</v>
      </c>
      <c r="C1453" s="30">
        <v>1</v>
      </c>
      <c r="D1453" s="29" t="s">
        <v>541</v>
      </c>
      <c r="E1453" s="29" t="s">
        <v>401</v>
      </c>
      <c r="F1453" s="29" t="s">
        <v>471</v>
      </c>
      <c r="G1453"/>
    </row>
    <row r="1454" spans="1:7" hidden="1" x14ac:dyDescent="0.25">
      <c r="A1454" s="285" t="s">
        <v>2084</v>
      </c>
      <c r="B1454" s="76" t="b">
        <f>'1.2.'!$I$13&gt;='1.2.'!$O$13+'1.2.'!$S$13</f>
        <v>1</v>
      </c>
      <c r="C1454" s="30">
        <v>1</v>
      </c>
      <c r="D1454" s="29" t="s">
        <v>541</v>
      </c>
      <c r="E1454" s="29" t="s">
        <v>402</v>
      </c>
      <c r="F1454" s="29" t="s">
        <v>471</v>
      </c>
      <c r="G1454"/>
    </row>
    <row r="1455" spans="1:7" hidden="1" x14ac:dyDescent="0.25">
      <c r="A1455" s="285" t="s">
        <v>2085</v>
      </c>
      <c r="B1455" s="76" t="b">
        <f>'1.2.'!$I$14&gt;='1.2.'!$O$14+'1.2.'!$S$14</f>
        <v>1</v>
      </c>
      <c r="C1455" s="30">
        <v>1</v>
      </c>
      <c r="D1455" s="29" t="s">
        <v>541</v>
      </c>
      <c r="E1455" s="29" t="s">
        <v>403</v>
      </c>
      <c r="F1455" s="29" t="s">
        <v>471</v>
      </c>
      <c r="G1455"/>
    </row>
    <row r="1456" spans="1:7" hidden="1" x14ac:dyDescent="0.25">
      <c r="A1456" s="285" t="s">
        <v>2086</v>
      </c>
      <c r="B1456" s="76" t="b">
        <f>'1.2.'!$I$15&gt;='1.2.'!$O$15+'1.2.'!$S$15</f>
        <v>1</v>
      </c>
      <c r="C1456" s="30">
        <v>1</v>
      </c>
      <c r="D1456" s="29" t="s">
        <v>541</v>
      </c>
      <c r="E1456" s="29" t="s">
        <v>404</v>
      </c>
      <c r="F1456" s="29" t="s">
        <v>471</v>
      </c>
      <c r="G1456"/>
    </row>
    <row r="1457" spans="1:7" hidden="1" x14ac:dyDescent="0.25">
      <c r="A1457" s="285" t="s">
        <v>2087</v>
      </c>
      <c r="B1457" s="76" t="b">
        <f>'1.2.'!$I$16&gt;='1.2.'!$O$16+'1.2.'!$S$16</f>
        <v>1</v>
      </c>
      <c r="C1457" s="30">
        <v>1</v>
      </c>
      <c r="D1457" s="29" t="s">
        <v>541</v>
      </c>
      <c r="E1457" s="29" t="s">
        <v>405</v>
      </c>
      <c r="F1457" s="29" t="s">
        <v>471</v>
      </c>
      <c r="G1457"/>
    </row>
    <row r="1458" spans="1:7" hidden="1" x14ac:dyDescent="0.25">
      <c r="A1458" s="285" t="s">
        <v>2088</v>
      </c>
      <c r="B1458" s="76" t="b">
        <f>'1.2.'!$I$17&gt;='1.2.'!$O$17+'1.2.'!$S$17</f>
        <v>1</v>
      </c>
      <c r="C1458" s="30">
        <v>1</v>
      </c>
      <c r="D1458" s="29" t="s">
        <v>541</v>
      </c>
      <c r="E1458" s="29" t="s">
        <v>406</v>
      </c>
      <c r="F1458" s="29" t="s">
        <v>471</v>
      </c>
      <c r="G1458"/>
    </row>
    <row r="1459" spans="1:7" hidden="1" x14ac:dyDescent="0.25">
      <c r="A1459" s="285" t="s">
        <v>2089</v>
      </c>
      <c r="B1459" s="76" t="b">
        <f>'1.2.'!$I$18&gt;='1.2.'!$O$18+'1.2.'!$S$18</f>
        <v>1</v>
      </c>
      <c r="C1459" s="30">
        <v>1</v>
      </c>
      <c r="D1459" s="29" t="s">
        <v>541</v>
      </c>
      <c r="E1459" s="29" t="s">
        <v>407</v>
      </c>
      <c r="F1459" s="29" t="s">
        <v>471</v>
      </c>
      <c r="G1459"/>
    </row>
    <row r="1460" spans="1:7" hidden="1" x14ac:dyDescent="0.25">
      <c r="A1460" s="285" t="s">
        <v>2090</v>
      </c>
      <c r="B1460" s="76" t="b">
        <f>'1.2.'!$I$19&gt;='1.2.'!$O$19+'1.2.'!$S$19</f>
        <v>1</v>
      </c>
      <c r="C1460" s="30">
        <v>1</v>
      </c>
      <c r="D1460" s="29" t="s">
        <v>541</v>
      </c>
      <c r="E1460" s="29" t="s">
        <v>408</v>
      </c>
      <c r="F1460" s="29" t="s">
        <v>471</v>
      </c>
      <c r="G1460"/>
    </row>
    <row r="1461" spans="1:7" hidden="1" x14ac:dyDescent="0.25">
      <c r="A1461" s="285" t="s">
        <v>2091</v>
      </c>
      <c r="B1461" s="76" t="b">
        <f>'1.2.'!$I$20&gt;='1.2.'!$O$20+'1.2.'!$S$20</f>
        <v>1</v>
      </c>
      <c r="C1461" s="30">
        <v>1</v>
      </c>
      <c r="D1461" s="29" t="s">
        <v>541</v>
      </c>
      <c r="E1461" s="29" t="s">
        <v>409</v>
      </c>
      <c r="F1461" s="29" t="s">
        <v>471</v>
      </c>
      <c r="G1461"/>
    </row>
    <row r="1462" spans="1:7" hidden="1" x14ac:dyDescent="0.25">
      <c r="A1462" s="285" t="s">
        <v>2092</v>
      </c>
      <c r="B1462" s="76" t="b">
        <f>'1.2.'!$I$21&gt;='1.2.'!$O$21+'1.2.'!$S$21</f>
        <v>1</v>
      </c>
      <c r="C1462" s="30">
        <v>1</v>
      </c>
      <c r="D1462" s="29" t="s">
        <v>541</v>
      </c>
      <c r="E1462" s="29" t="s">
        <v>410</v>
      </c>
      <c r="F1462" s="29" t="s">
        <v>471</v>
      </c>
      <c r="G1462"/>
    </row>
    <row r="1463" spans="1:7" hidden="1" x14ac:dyDescent="0.25">
      <c r="A1463" s="285" t="s">
        <v>2093</v>
      </c>
      <c r="B1463" s="76" t="b">
        <f>'1.2.'!$I$22&gt;='1.2.'!$O$22+'1.2.'!$S$22</f>
        <v>1</v>
      </c>
      <c r="C1463" s="30">
        <v>1</v>
      </c>
      <c r="D1463" s="29" t="s">
        <v>541</v>
      </c>
      <c r="E1463" s="29" t="s">
        <v>411</v>
      </c>
      <c r="F1463" s="29" t="s">
        <v>471</v>
      </c>
      <c r="G1463"/>
    </row>
    <row r="1464" spans="1:7" hidden="1" x14ac:dyDescent="0.25">
      <c r="A1464" s="285" t="s">
        <v>2094</v>
      </c>
      <c r="B1464" s="76" t="b">
        <f>'1.2.'!$I$23&gt;='1.2.'!$O$23+'1.2.'!$S$23</f>
        <v>1</v>
      </c>
      <c r="C1464" s="30">
        <v>1</v>
      </c>
      <c r="D1464" s="29" t="s">
        <v>541</v>
      </c>
      <c r="E1464" s="29" t="s">
        <v>412</v>
      </c>
      <c r="F1464" s="29" t="s">
        <v>471</v>
      </c>
      <c r="G1464"/>
    </row>
    <row r="1465" spans="1:7" hidden="1" x14ac:dyDescent="0.25">
      <c r="A1465" s="285" t="s">
        <v>2095</v>
      </c>
      <c r="B1465" s="76" t="b">
        <f>'1.2.'!$I$24&gt;='1.2.'!$O$24+'1.2.'!$S$24</f>
        <v>1</v>
      </c>
      <c r="C1465" s="30">
        <v>1</v>
      </c>
      <c r="D1465" s="29" t="s">
        <v>541</v>
      </c>
      <c r="E1465" s="29" t="s">
        <v>413</v>
      </c>
      <c r="F1465" s="29" t="s">
        <v>471</v>
      </c>
      <c r="G1465"/>
    </row>
    <row r="1466" spans="1:7" hidden="1" x14ac:dyDescent="0.25">
      <c r="A1466" s="285" t="s">
        <v>2096</v>
      </c>
      <c r="B1466" s="76" t="b">
        <f>'1.2.'!$I$25&gt;='1.2.'!$O$25+'1.2.'!$S$25</f>
        <v>1</v>
      </c>
      <c r="C1466" s="30">
        <v>1</v>
      </c>
      <c r="D1466" s="29" t="s">
        <v>541</v>
      </c>
      <c r="E1466" s="29" t="s">
        <v>414</v>
      </c>
      <c r="F1466" s="29" t="s">
        <v>471</v>
      </c>
      <c r="G1466"/>
    </row>
    <row r="1467" spans="1:7" hidden="1" x14ac:dyDescent="0.25">
      <c r="A1467" s="285" t="s">
        <v>2097</v>
      </c>
      <c r="B1467" s="76" t="b">
        <f>'1.2.'!$I$27&gt;='1.2.'!$O$27+'1.2.'!$S$27</f>
        <v>1</v>
      </c>
      <c r="C1467" s="30">
        <v>1</v>
      </c>
      <c r="D1467" s="29" t="s">
        <v>541</v>
      </c>
      <c r="E1467" s="29" t="s">
        <v>416</v>
      </c>
      <c r="F1467" s="29" t="s">
        <v>471</v>
      </c>
      <c r="G1467"/>
    </row>
    <row r="1468" spans="1:7" hidden="1" x14ac:dyDescent="0.25">
      <c r="A1468" s="285" t="s">
        <v>2098</v>
      </c>
      <c r="B1468" s="76" t="b">
        <f>'1.2.'!$I$30&gt;='1.2.'!$O$30+'1.2.'!$S$30</f>
        <v>1</v>
      </c>
      <c r="C1468" s="30">
        <v>1</v>
      </c>
      <c r="D1468" s="29" t="s">
        <v>541</v>
      </c>
      <c r="E1468" s="29" t="s">
        <v>419</v>
      </c>
      <c r="F1468" s="29" t="s">
        <v>471</v>
      </c>
      <c r="G1468"/>
    </row>
    <row r="1469" spans="1:7" hidden="1" x14ac:dyDescent="0.25">
      <c r="A1469" s="285" t="s">
        <v>2099</v>
      </c>
      <c r="B1469" s="76" t="b">
        <f>'1.2.'!$I$31&gt;='1.2.'!$O$31+'1.2.'!$S$31</f>
        <v>1</v>
      </c>
      <c r="C1469" s="30">
        <v>1</v>
      </c>
      <c r="D1469" s="29" t="s">
        <v>541</v>
      </c>
      <c r="E1469" s="29" t="s">
        <v>420</v>
      </c>
      <c r="F1469" s="29" t="s">
        <v>471</v>
      </c>
      <c r="G1469"/>
    </row>
    <row r="1470" spans="1:7" hidden="1" x14ac:dyDescent="0.25">
      <c r="A1470" s="285" t="s">
        <v>2100</v>
      </c>
      <c r="B1470" s="76" t="b">
        <f>'1.2.'!$I$34&gt;='1.2.'!$O$34+'1.2.'!$S$34</f>
        <v>1</v>
      </c>
      <c r="C1470" s="30">
        <v>1</v>
      </c>
      <c r="D1470" s="29" t="s">
        <v>541</v>
      </c>
      <c r="E1470" s="29" t="s">
        <v>423</v>
      </c>
      <c r="F1470" s="29" t="s">
        <v>471</v>
      </c>
      <c r="G1470"/>
    </row>
    <row r="1471" spans="1:7" hidden="1" x14ac:dyDescent="0.25">
      <c r="A1471" s="285" t="s">
        <v>2101</v>
      </c>
      <c r="B1471" s="76" t="b">
        <f>'1.2.'!$I$35&gt;='1.2.'!$O$35+'1.2.'!$S$35</f>
        <v>1</v>
      </c>
      <c r="C1471" s="30">
        <v>1</v>
      </c>
      <c r="D1471" s="29" t="s">
        <v>541</v>
      </c>
      <c r="E1471" s="29" t="s">
        <v>424</v>
      </c>
      <c r="F1471" s="29" t="s">
        <v>471</v>
      </c>
      <c r="G1471"/>
    </row>
    <row r="1472" spans="1:7" hidden="1" x14ac:dyDescent="0.25">
      <c r="A1472" s="285" t="s">
        <v>2102</v>
      </c>
      <c r="B1472" s="76" t="b">
        <f>'1.2.'!$I$37&gt;='1.2.'!$O$37+'1.2.'!$S$37</f>
        <v>1</v>
      </c>
      <c r="C1472" s="30">
        <v>1</v>
      </c>
      <c r="D1472" s="29" t="s">
        <v>541</v>
      </c>
      <c r="E1472" s="29" t="s">
        <v>426</v>
      </c>
      <c r="F1472" s="29" t="s">
        <v>471</v>
      </c>
      <c r="G1472"/>
    </row>
    <row r="1473" spans="1:7" hidden="1" x14ac:dyDescent="0.25">
      <c r="A1473" s="285" t="s">
        <v>2103</v>
      </c>
      <c r="B1473" s="76" t="b">
        <f>'1.2.'!$I$39&gt;='1.2.'!$O$39+'1.2.'!$S$39</f>
        <v>1</v>
      </c>
      <c r="C1473" s="30">
        <v>1</v>
      </c>
      <c r="D1473" s="29" t="s">
        <v>541</v>
      </c>
      <c r="E1473" s="29" t="s">
        <v>428</v>
      </c>
      <c r="F1473" s="29" t="s">
        <v>471</v>
      </c>
      <c r="G1473"/>
    </row>
    <row r="1474" spans="1:7" hidden="1" x14ac:dyDescent="0.25">
      <c r="A1474" s="285" t="s">
        <v>2104</v>
      </c>
      <c r="B1474" s="76" t="b">
        <f>'1.2.'!$I$40&gt;='1.2.'!$O$40+'1.2.'!$S$40</f>
        <v>1</v>
      </c>
      <c r="C1474" s="30">
        <v>1</v>
      </c>
      <c r="D1474" s="29" t="s">
        <v>541</v>
      </c>
      <c r="E1474" s="29" t="s">
        <v>429</v>
      </c>
      <c r="F1474" s="29" t="s">
        <v>471</v>
      </c>
      <c r="G1474"/>
    </row>
    <row r="1475" spans="1:7" hidden="1" x14ac:dyDescent="0.25">
      <c r="A1475" s="285" t="s">
        <v>2105</v>
      </c>
      <c r="B1475" s="76" t="b">
        <f>'1.2.'!$I$41&gt;='1.2.'!$O$41+'1.2.'!$S$41</f>
        <v>1</v>
      </c>
      <c r="C1475" s="30">
        <v>1</v>
      </c>
      <c r="D1475" s="29" t="s">
        <v>541</v>
      </c>
      <c r="E1475" s="29" t="s">
        <v>430</v>
      </c>
      <c r="F1475" s="29" t="s">
        <v>471</v>
      </c>
      <c r="G1475"/>
    </row>
    <row r="1476" spans="1:7" hidden="1" x14ac:dyDescent="0.25">
      <c r="A1476" s="285" t="s">
        <v>2106</v>
      </c>
      <c r="B1476" s="76" t="b">
        <f>'1.2.'!$I$42&gt;='1.2.'!$O$42+'1.2.'!$S$42</f>
        <v>1</v>
      </c>
      <c r="C1476" s="30">
        <v>1</v>
      </c>
      <c r="D1476" s="29" t="s">
        <v>541</v>
      </c>
      <c r="E1476" s="29" t="s">
        <v>431</v>
      </c>
      <c r="F1476" s="29" t="s">
        <v>471</v>
      </c>
      <c r="G1476"/>
    </row>
    <row r="1477" spans="1:7" hidden="1" x14ac:dyDescent="0.25">
      <c r="A1477" s="285" t="s">
        <v>2107</v>
      </c>
      <c r="B1477" s="76" t="b">
        <f>'1.2.'!$I$43&gt;='1.2.'!$O$43+'1.2.'!$S$43</f>
        <v>1</v>
      </c>
      <c r="C1477" s="30">
        <v>1</v>
      </c>
      <c r="D1477" s="29" t="s">
        <v>541</v>
      </c>
      <c r="E1477" s="29" t="s">
        <v>432</v>
      </c>
      <c r="F1477" s="29" t="s">
        <v>471</v>
      </c>
      <c r="G1477"/>
    </row>
    <row r="1478" spans="1:7" hidden="1" x14ac:dyDescent="0.25">
      <c r="A1478" s="285" t="s">
        <v>2108</v>
      </c>
      <c r="B1478" s="76" t="b">
        <f>'1.2.'!$I$44&gt;='1.2.'!$O$44+'1.2.'!$S$44</f>
        <v>1</v>
      </c>
      <c r="C1478" s="30">
        <v>1</v>
      </c>
      <c r="D1478" s="29" t="s">
        <v>541</v>
      </c>
      <c r="E1478" s="29" t="s">
        <v>433</v>
      </c>
      <c r="F1478" s="29" t="s">
        <v>471</v>
      </c>
      <c r="G1478"/>
    </row>
    <row r="1479" spans="1:7" hidden="1" x14ac:dyDescent="0.25">
      <c r="A1479" s="285" t="s">
        <v>2109</v>
      </c>
      <c r="B1479" s="76" t="b">
        <f>'1.2.'!$I$45&gt;='1.2.'!$O$45+'1.2.'!$S$45</f>
        <v>1</v>
      </c>
      <c r="C1479" s="30">
        <v>1</v>
      </c>
      <c r="D1479" s="29" t="s">
        <v>541</v>
      </c>
      <c r="E1479" s="29" t="s">
        <v>434</v>
      </c>
      <c r="F1479" s="29" t="s">
        <v>471</v>
      </c>
      <c r="G1479"/>
    </row>
    <row r="1480" spans="1:7" hidden="1" x14ac:dyDescent="0.25">
      <c r="A1480" s="285" t="s">
        <v>2110</v>
      </c>
      <c r="B1480" s="76" t="b">
        <f>'1.2.'!$I$46&gt;='1.2.'!$O$46+'1.2.'!$S$46</f>
        <v>1</v>
      </c>
      <c r="C1480" s="30">
        <v>1</v>
      </c>
      <c r="D1480" s="29" t="s">
        <v>541</v>
      </c>
      <c r="E1480" s="29" t="s">
        <v>435</v>
      </c>
      <c r="F1480" s="29" t="s">
        <v>471</v>
      </c>
      <c r="G1480"/>
    </row>
    <row r="1481" spans="1:7" hidden="1" x14ac:dyDescent="0.25">
      <c r="A1481" s="285" t="s">
        <v>2111</v>
      </c>
      <c r="B1481" s="76" t="b">
        <f>'1.2.'!$I$48&gt;='1.2.'!$O$48+'1.2.'!$S$48</f>
        <v>1</v>
      </c>
      <c r="C1481" s="30">
        <v>1</v>
      </c>
      <c r="D1481" s="29" t="s">
        <v>541</v>
      </c>
      <c r="E1481" s="29" t="s">
        <v>437</v>
      </c>
      <c r="F1481" s="29" t="s">
        <v>471</v>
      </c>
      <c r="G1481"/>
    </row>
    <row r="1482" spans="1:7" hidden="1" x14ac:dyDescent="0.25">
      <c r="A1482" s="285" t="s">
        <v>2112</v>
      </c>
      <c r="B1482" s="76" t="b">
        <f>'1.2.'!$I$50&gt;='1.2.'!$O$50+'1.2.'!$S$50</f>
        <v>1</v>
      </c>
      <c r="C1482" s="30">
        <v>1</v>
      </c>
      <c r="D1482" s="29" t="s">
        <v>541</v>
      </c>
      <c r="E1482" s="29" t="s">
        <v>439</v>
      </c>
      <c r="F1482" s="29" t="s">
        <v>471</v>
      </c>
      <c r="G1482"/>
    </row>
    <row r="1483" spans="1:7" hidden="1" x14ac:dyDescent="0.25">
      <c r="A1483" s="285" t="s">
        <v>2113</v>
      </c>
      <c r="B1483" s="76" t="b">
        <f>'1.2.'!$I$52&gt;='1.2.'!$O$52+'1.2.'!$S$52</f>
        <v>1</v>
      </c>
      <c r="C1483" s="30">
        <v>1</v>
      </c>
      <c r="D1483" s="29" t="s">
        <v>541</v>
      </c>
      <c r="E1483" s="29" t="s">
        <v>441</v>
      </c>
      <c r="F1483" s="29" t="s">
        <v>471</v>
      </c>
      <c r="G1483"/>
    </row>
    <row r="1484" spans="1:7" hidden="1" x14ac:dyDescent="0.25">
      <c r="A1484" s="285" t="s">
        <v>2114</v>
      </c>
      <c r="B1484" s="76" t="b">
        <f>'1.2.'!$I$53&gt;='1.2.'!$O$53+'1.2.'!$S$53</f>
        <v>1</v>
      </c>
      <c r="C1484" s="30">
        <v>1</v>
      </c>
      <c r="D1484" s="29" t="s">
        <v>541</v>
      </c>
      <c r="E1484" s="29" t="s">
        <v>444</v>
      </c>
      <c r="F1484" s="29" t="s">
        <v>471</v>
      </c>
      <c r="G1484"/>
    </row>
    <row r="1485" spans="1:7" hidden="1" x14ac:dyDescent="0.25">
      <c r="A1485" s="285" t="s">
        <v>2115</v>
      </c>
      <c r="B1485" s="32" t="b">
        <f>'1.2.'!$H$8='1.2.'!$H$9+'1.2.'!$H$10</f>
        <v>1</v>
      </c>
      <c r="C1485" s="30">
        <v>1</v>
      </c>
      <c r="D1485" s="29" t="s">
        <v>541</v>
      </c>
      <c r="E1485" s="29" t="s">
        <v>472</v>
      </c>
      <c r="F1485" s="29" t="s">
        <v>290</v>
      </c>
      <c r="G1485"/>
    </row>
    <row r="1486" spans="1:7" hidden="1" x14ac:dyDescent="0.25">
      <c r="A1486" s="285" t="s">
        <v>2116</v>
      </c>
      <c r="B1486" s="32" t="b">
        <f>'1.2.'!$I$8='1.2.'!$I$9+'1.2.'!$I$10</f>
        <v>1</v>
      </c>
      <c r="C1486" s="30">
        <v>1</v>
      </c>
      <c r="D1486" s="29" t="s">
        <v>541</v>
      </c>
      <c r="E1486" s="29" t="s">
        <v>472</v>
      </c>
      <c r="F1486" s="29" t="s">
        <v>291</v>
      </c>
      <c r="G1486"/>
    </row>
    <row r="1487" spans="1:7" hidden="1" x14ac:dyDescent="0.25">
      <c r="A1487" s="285" t="s">
        <v>2117</v>
      </c>
      <c r="B1487" s="32" t="b">
        <f>'1.2.'!$J$8='1.2.'!$J$9+'1.2.'!$J$10</f>
        <v>1</v>
      </c>
      <c r="C1487" s="30">
        <v>1</v>
      </c>
      <c r="D1487" s="29" t="s">
        <v>541</v>
      </c>
      <c r="E1487" s="29" t="s">
        <v>472</v>
      </c>
      <c r="F1487" s="29" t="s">
        <v>292</v>
      </c>
      <c r="G1487"/>
    </row>
    <row r="1488" spans="1:7" hidden="1" x14ac:dyDescent="0.25">
      <c r="A1488" s="285" t="s">
        <v>2118</v>
      </c>
      <c r="B1488" s="32" t="b">
        <f>'1.2.'!$K$8='1.2.'!$K$9+'1.2.'!$K$10</f>
        <v>1</v>
      </c>
      <c r="C1488" s="30">
        <v>1</v>
      </c>
      <c r="D1488" s="29" t="s">
        <v>541</v>
      </c>
      <c r="E1488" s="29" t="s">
        <v>472</v>
      </c>
      <c r="F1488" s="29" t="s">
        <v>293</v>
      </c>
      <c r="G1488"/>
    </row>
    <row r="1489" spans="1:7" hidden="1" x14ac:dyDescent="0.25">
      <c r="A1489" s="285" t="s">
        <v>2119</v>
      </c>
      <c r="B1489" s="32" t="b">
        <f>'1.2.'!$L$8='1.2.'!$L$9+'1.2.'!$L$10</f>
        <v>1</v>
      </c>
      <c r="C1489" s="30">
        <v>1</v>
      </c>
      <c r="D1489" s="29" t="s">
        <v>541</v>
      </c>
      <c r="E1489" s="29" t="s">
        <v>472</v>
      </c>
      <c r="F1489" s="29" t="s">
        <v>294</v>
      </c>
      <c r="G1489"/>
    </row>
    <row r="1490" spans="1:7" hidden="1" x14ac:dyDescent="0.25">
      <c r="A1490" s="285" t="s">
        <v>2120</v>
      </c>
      <c r="B1490" s="32" t="b">
        <f>'1.2.'!$M$8='1.2.'!$M$9+'1.2.'!$M$10</f>
        <v>1</v>
      </c>
      <c r="C1490" s="30">
        <v>1</v>
      </c>
      <c r="D1490" s="29" t="s">
        <v>541</v>
      </c>
      <c r="E1490" s="29" t="s">
        <v>472</v>
      </c>
      <c r="F1490" s="29" t="s">
        <v>295</v>
      </c>
      <c r="G1490"/>
    </row>
    <row r="1491" spans="1:7" hidden="1" x14ac:dyDescent="0.25">
      <c r="A1491" s="285" t="s">
        <v>2121</v>
      </c>
      <c r="B1491" s="32" t="b">
        <f>'1.2.'!$N$8='1.2.'!$N$9+'1.2.'!$N$10</f>
        <v>1</v>
      </c>
      <c r="C1491" s="30">
        <v>1</v>
      </c>
      <c r="D1491" s="29" t="s">
        <v>541</v>
      </c>
      <c r="E1491" s="29" t="s">
        <v>472</v>
      </c>
      <c r="F1491" s="29" t="s">
        <v>296</v>
      </c>
      <c r="G1491"/>
    </row>
    <row r="1492" spans="1:7" hidden="1" x14ac:dyDescent="0.25">
      <c r="A1492" s="285" t="s">
        <v>2122</v>
      </c>
      <c r="B1492" s="32" t="b">
        <f>'1.2.'!$O$8='1.2.'!$O$9+'1.2.'!$O$10</f>
        <v>1</v>
      </c>
      <c r="C1492" s="30">
        <v>1</v>
      </c>
      <c r="D1492" s="29" t="s">
        <v>541</v>
      </c>
      <c r="E1492" s="29" t="s">
        <v>472</v>
      </c>
      <c r="F1492" s="29" t="s">
        <v>297</v>
      </c>
      <c r="G1492"/>
    </row>
    <row r="1493" spans="1:7" hidden="1" x14ac:dyDescent="0.25">
      <c r="A1493" s="285" t="s">
        <v>2123</v>
      </c>
      <c r="B1493" s="32" t="b">
        <f>'1.2.'!$P$8='1.2.'!$P$9+'1.2.'!$P$10</f>
        <v>1</v>
      </c>
      <c r="C1493" s="30">
        <v>1</v>
      </c>
      <c r="D1493" s="29" t="s">
        <v>541</v>
      </c>
      <c r="E1493" s="29" t="s">
        <v>472</v>
      </c>
      <c r="F1493" s="29" t="s">
        <v>473</v>
      </c>
      <c r="G1493"/>
    </row>
    <row r="1494" spans="1:7" hidden="1" x14ac:dyDescent="0.25">
      <c r="A1494" s="285" t="s">
        <v>2124</v>
      </c>
      <c r="B1494" s="32" t="b">
        <f>'1.2.'!$Q$8='1.2.'!$Q$9+'1.2.'!$Q$10</f>
        <v>1</v>
      </c>
      <c r="C1494" s="30">
        <v>1</v>
      </c>
      <c r="D1494" s="29" t="s">
        <v>541</v>
      </c>
      <c r="E1494" s="29" t="s">
        <v>472</v>
      </c>
      <c r="F1494" s="29" t="s">
        <v>474</v>
      </c>
      <c r="G1494"/>
    </row>
    <row r="1495" spans="1:7" hidden="1" x14ac:dyDescent="0.25">
      <c r="A1495" s="285" t="s">
        <v>2125</v>
      </c>
      <c r="B1495" s="32" t="b">
        <f>'1.2.'!$R$8='1.2.'!$R$9+'1.2.'!$R$10</f>
        <v>1</v>
      </c>
      <c r="C1495" s="30">
        <v>1</v>
      </c>
      <c r="D1495" s="29" t="s">
        <v>541</v>
      </c>
      <c r="E1495" s="29" t="s">
        <v>472</v>
      </c>
      <c r="F1495" s="29" t="s">
        <v>475</v>
      </c>
      <c r="G1495"/>
    </row>
    <row r="1496" spans="1:7" hidden="1" x14ac:dyDescent="0.25">
      <c r="A1496" s="285" t="s">
        <v>2126</v>
      </c>
      <c r="B1496" s="32" t="b">
        <f>'1.2.'!$S$8='1.2.'!$S$9+'1.2.'!$S$10</f>
        <v>1</v>
      </c>
      <c r="C1496" s="30">
        <v>1</v>
      </c>
      <c r="D1496" s="29" t="s">
        <v>541</v>
      </c>
      <c r="E1496" s="29" t="s">
        <v>472</v>
      </c>
      <c r="F1496" s="29" t="s">
        <v>476</v>
      </c>
      <c r="G1496"/>
    </row>
    <row r="1497" spans="1:7" hidden="1" x14ac:dyDescent="0.25">
      <c r="A1497" s="285" t="s">
        <v>2127</v>
      </c>
      <c r="B1497" s="32" t="b">
        <f>'1.2.'!$T$8='1.2.'!$T$10</f>
        <v>1</v>
      </c>
      <c r="C1497" s="30">
        <v>1</v>
      </c>
      <c r="D1497" s="29" t="s">
        <v>541</v>
      </c>
      <c r="E1497" s="29" t="s">
        <v>477</v>
      </c>
      <c r="F1497" s="29" t="s">
        <v>478</v>
      </c>
      <c r="G1497"/>
    </row>
    <row r="1498" spans="1:7" hidden="1" x14ac:dyDescent="0.25">
      <c r="A1498" s="285" t="s">
        <v>2128</v>
      </c>
      <c r="B1498" s="32" t="b">
        <f>'1.2.'!$U$8='1.2.'!$U$10</f>
        <v>1</v>
      </c>
      <c r="C1498" s="30">
        <v>1</v>
      </c>
      <c r="D1498" s="29" t="s">
        <v>541</v>
      </c>
      <c r="E1498" s="29" t="s">
        <v>477</v>
      </c>
      <c r="F1498" s="29" t="s">
        <v>479</v>
      </c>
      <c r="G1498"/>
    </row>
    <row r="1499" spans="1:7" hidden="1" x14ac:dyDescent="0.25">
      <c r="A1499" s="285" t="s">
        <v>2129</v>
      </c>
      <c r="B1499" s="32" t="b">
        <f>'1.2.'!$H$8&gt;='1.2.'!$H$11</f>
        <v>1</v>
      </c>
      <c r="C1499" s="30">
        <v>1</v>
      </c>
      <c r="D1499" s="29" t="s">
        <v>541</v>
      </c>
      <c r="E1499" s="29" t="s">
        <v>480</v>
      </c>
      <c r="F1499" s="29" t="s">
        <v>290</v>
      </c>
      <c r="G1499"/>
    </row>
    <row r="1500" spans="1:7" hidden="1" x14ac:dyDescent="0.25">
      <c r="A1500" s="285" t="s">
        <v>2130</v>
      </c>
      <c r="B1500" s="32" t="b">
        <f>'1.2.'!$I$8&gt;='1.2.'!$I$11</f>
        <v>1</v>
      </c>
      <c r="C1500" s="30">
        <v>1</v>
      </c>
      <c r="D1500" s="29" t="s">
        <v>541</v>
      </c>
      <c r="E1500" s="29" t="s">
        <v>480</v>
      </c>
      <c r="F1500" s="29" t="s">
        <v>291</v>
      </c>
      <c r="G1500"/>
    </row>
    <row r="1501" spans="1:7" hidden="1" x14ac:dyDescent="0.25">
      <c r="A1501" s="285" t="s">
        <v>2131</v>
      </c>
      <c r="B1501" s="32" t="b">
        <f>'1.2.'!$J$8&gt;='1.2.'!$J$11</f>
        <v>1</v>
      </c>
      <c r="C1501" s="30">
        <v>1</v>
      </c>
      <c r="D1501" s="29" t="s">
        <v>541</v>
      </c>
      <c r="E1501" s="29" t="s">
        <v>480</v>
      </c>
      <c r="F1501" s="29" t="s">
        <v>292</v>
      </c>
      <c r="G1501"/>
    </row>
    <row r="1502" spans="1:7" hidden="1" x14ac:dyDescent="0.25">
      <c r="A1502" s="285" t="s">
        <v>2132</v>
      </c>
      <c r="B1502" s="32" t="b">
        <f>'1.2.'!$K$8&gt;='1.2.'!$K$11</f>
        <v>1</v>
      </c>
      <c r="C1502" s="30">
        <v>1</v>
      </c>
      <c r="D1502" s="29" t="s">
        <v>541</v>
      </c>
      <c r="E1502" s="29" t="s">
        <v>480</v>
      </c>
      <c r="F1502" s="29" t="s">
        <v>293</v>
      </c>
      <c r="G1502"/>
    </row>
    <row r="1503" spans="1:7" hidden="1" x14ac:dyDescent="0.25">
      <c r="A1503" s="285" t="s">
        <v>2133</v>
      </c>
      <c r="B1503" s="32" t="b">
        <f>'1.2.'!$L$8&gt;='1.2.'!$L$11</f>
        <v>1</v>
      </c>
      <c r="C1503" s="30">
        <v>1</v>
      </c>
      <c r="D1503" s="29" t="s">
        <v>541</v>
      </c>
      <c r="E1503" s="29" t="s">
        <v>480</v>
      </c>
      <c r="F1503" s="29" t="s">
        <v>294</v>
      </c>
      <c r="G1503"/>
    </row>
    <row r="1504" spans="1:7" hidden="1" x14ac:dyDescent="0.25">
      <c r="A1504" s="285" t="s">
        <v>2134</v>
      </c>
      <c r="B1504" s="32" t="b">
        <f>'1.2.'!$M$8&gt;='1.2.'!$M$11</f>
        <v>1</v>
      </c>
      <c r="C1504" s="30">
        <v>1</v>
      </c>
      <c r="D1504" s="29" t="s">
        <v>541</v>
      </c>
      <c r="E1504" s="29" t="s">
        <v>480</v>
      </c>
      <c r="F1504" s="29" t="s">
        <v>295</v>
      </c>
      <c r="G1504"/>
    </row>
    <row r="1505" spans="1:7" hidden="1" x14ac:dyDescent="0.25">
      <c r="A1505" s="285" t="s">
        <v>2135</v>
      </c>
      <c r="B1505" s="32" t="b">
        <f>'1.2.'!$N$8&gt;='1.2.'!$N$11</f>
        <v>1</v>
      </c>
      <c r="C1505" s="30">
        <v>1</v>
      </c>
      <c r="D1505" s="29" t="s">
        <v>541</v>
      </c>
      <c r="E1505" s="29" t="s">
        <v>480</v>
      </c>
      <c r="F1505" s="29" t="s">
        <v>296</v>
      </c>
      <c r="G1505"/>
    </row>
    <row r="1506" spans="1:7" hidden="1" x14ac:dyDescent="0.25">
      <c r="A1506" s="285" t="s">
        <v>2136</v>
      </c>
      <c r="B1506" s="32" t="b">
        <f>'1.2.'!$O$8&gt;='1.2.'!$O$11</f>
        <v>1</v>
      </c>
      <c r="C1506" s="30">
        <v>1</v>
      </c>
      <c r="D1506" s="29" t="s">
        <v>541</v>
      </c>
      <c r="E1506" s="29" t="s">
        <v>480</v>
      </c>
      <c r="F1506" s="29" t="s">
        <v>297</v>
      </c>
      <c r="G1506"/>
    </row>
    <row r="1507" spans="1:7" hidden="1" x14ac:dyDescent="0.25">
      <c r="A1507" s="285" t="s">
        <v>2137</v>
      </c>
      <c r="B1507" s="32" t="b">
        <f>'1.2.'!$P$8&gt;='1.2.'!$P$11</f>
        <v>1</v>
      </c>
      <c r="C1507" s="30">
        <v>1</v>
      </c>
      <c r="D1507" s="29" t="s">
        <v>541</v>
      </c>
      <c r="E1507" s="29" t="s">
        <v>480</v>
      </c>
      <c r="F1507" s="29" t="s">
        <v>473</v>
      </c>
      <c r="G1507"/>
    </row>
    <row r="1508" spans="1:7" hidden="1" x14ac:dyDescent="0.25">
      <c r="A1508" s="285" t="s">
        <v>2138</v>
      </c>
      <c r="B1508" s="32" t="b">
        <f>'1.2.'!$Q$8&gt;='1.2.'!$Q$11</f>
        <v>1</v>
      </c>
      <c r="C1508" s="30">
        <v>1</v>
      </c>
      <c r="D1508" s="29" t="s">
        <v>541</v>
      </c>
      <c r="E1508" s="29" t="s">
        <v>480</v>
      </c>
      <c r="F1508" s="29" t="s">
        <v>474</v>
      </c>
      <c r="G1508"/>
    </row>
    <row r="1509" spans="1:7" hidden="1" x14ac:dyDescent="0.25">
      <c r="A1509" s="285" t="s">
        <v>2139</v>
      </c>
      <c r="B1509" s="32" t="b">
        <f>'1.2.'!$R$8&gt;='1.2.'!$R$11</f>
        <v>1</v>
      </c>
      <c r="C1509" s="30">
        <v>1</v>
      </c>
      <c r="D1509" s="29" t="s">
        <v>541</v>
      </c>
      <c r="E1509" s="29" t="s">
        <v>480</v>
      </c>
      <c r="F1509" s="29" t="s">
        <v>475</v>
      </c>
      <c r="G1509"/>
    </row>
    <row r="1510" spans="1:7" hidden="1" x14ac:dyDescent="0.25">
      <c r="A1510" s="285" t="s">
        <v>2140</v>
      </c>
      <c r="B1510" s="32" t="b">
        <f>'1.2.'!$S$8&gt;='1.2.'!$S$11</f>
        <v>1</v>
      </c>
      <c r="C1510" s="30">
        <v>1</v>
      </c>
      <c r="D1510" s="29" t="s">
        <v>541</v>
      </c>
      <c r="E1510" s="29" t="s">
        <v>480</v>
      </c>
      <c r="F1510" s="29" t="s">
        <v>476</v>
      </c>
      <c r="G1510"/>
    </row>
    <row r="1511" spans="1:7" hidden="1" x14ac:dyDescent="0.25">
      <c r="A1511" s="285" t="s">
        <v>2141</v>
      </c>
      <c r="B1511" s="32" t="b">
        <f>'1.2.'!$T$8&gt;='1.2.'!$T$11</f>
        <v>1</v>
      </c>
      <c r="C1511" s="30">
        <v>1</v>
      </c>
      <c r="D1511" s="29" t="s">
        <v>541</v>
      </c>
      <c r="E1511" s="29" t="s">
        <v>480</v>
      </c>
      <c r="F1511" s="29" t="s">
        <v>478</v>
      </c>
      <c r="G1511"/>
    </row>
    <row r="1512" spans="1:7" hidden="1" x14ac:dyDescent="0.25">
      <c r="A1512" s="285" t="s">
        <v>2142</v>
      </c>
      <c r="B1512" s="32" t="b">
        <f>'1.2.'!$U$8&gt;='1.2.'!$U$11</f>
        <v>1</v>
      </c>
      <c r="C1512" s="30">
        <v>1</v>
      </c>
      <c r="D1512" s="29" t="s">
        <v>541</v>
      </c>
      <c r="E1512" s="29" t="s">
        <v>480</v>
      </c>
      <c r="F1512" s="29" t="s">
        <v>479</v>
      </c>
      <c r="G1512"/>
    </row>
    <row r="1513" spans="1:7" hidden="1" x14ac:dyDescent="0.25">
      <c r="A1513" s="285" t="s">
        <v>2143</v>
      </c>
      <c r="B1513" s="32" t="b">
        <f>'1.2.'!$H$8-'1.2.'!$I$8&gt;='1.2.'!$H$11-'1.2.'!$I$11</f>
        <v>1</v>
      </c>
      <c r="C1513" s="30">
        <v>1</v>
      </c>
      <c r="D1513" s="29" t="s">
        <v>541</v>
      </c>
      <c r="E1513" s="29" t="s">
        <v>480</v>
      </c>
      <c r="F1513" s="29" t="s">
        <v>310</v>
      </c>
      <c r="G1513"/>
    </row>
    <row r="1514" spans="1:7" hidden="1" x14ac:dyDescent="0.25">
      <c r="A1514" s="285" t="s">
        <v>2144</v>
      </c>
      <c r="B1514" s="32" t="b">
        <f>'1.2.'!$J$8-'1.2.'!$K$8&gt;='1.2.'!$J$11-'1.2.'!$K$11</f>
        <v>1</v>
      </c>
      <c r="C1514" s="30">
        <v>1</v>
      </c>
      <c r="D1514" s="29" t="s">
        <v>541</v>
      </c>
      <c r="E1514" s="29" t="s">
        <v>480</v>
      </c>
      <c r="F1514" s="29" t="s">
        <v>311</v>
      </c>
      <c r="G1514"/>
    </row>
    <row r="1515" spans="1:7" hidden="1" x14ac:dyDescent="0.25">
      <c r="A1515" s="285" t="s">
        <v>2145</v>
      </c>
      <c r="B1515" s="32" t="b">
        <f>'1.2.'!$L$8-'1.2.'!$M$8&gt;='1.2.'!$L$11-'1.2.'!$M$11</f>
        <v>1</v>
      </c>
      <c r="C1515" s="30">
        <v>1</v>
      </c>
      <c r="D1515" s="29" t="s">
        <v>541</v>
      </c>
      <c r="E1515" s="29" t="s">
        <v>480</v>
      </c>
      <c r="F1515" s="29" t="s">
        <v>312</v>
      </c>
      <c r="G1515"/>
    </row>
    <row r="1516" spans="1:7" hidden="1" x14ac:dyDescent="0.25">
      <c r="A1516" s="285" t="s">
        <v>2146</v>
      </c>
      <c r="B1516" s="32" t="b">
        <f>'1.2.'!$N$8-'1.2.'!$O$8&gt;='1.2.'!$N$11-'1.2.'!$O$11</f>
        <v>1</v>
      </c>
      <c r="C1516" s="30">
        <v>1</v>
      </c>
      <c r="D1516" s="29" t="s">
        <v>541</v>
      </c>
      <c r="E1516" s="29" t="s">
        <v>480</v>
      </c>
      <c r="F1516" s="29" t="s">
        <v>313</v>
      </c>
      <c r="G1516"/>
    </row>
    <row r="1517" spans="1:7" hidden="1" x14ac:dyDescent="0.25">
      <c r="A1517" s="285" t="s">
        <v>2147</v>
      </c>
      <c r="B1517" s="32" t="b">
        <f>'1.2.'!$P$8-'1.2.'!$Q$8&gt;='1.2.'!$P$11-'1.2.'!$Q$11</f>
        <v>1</v>
      </c>
      <c r="C1517" s="30">
        <v>1</v>
      </c>
      <c r="D1517" s="29" t="s">
        <v>541</v>
      </c>
      <c r="E1517" s="29" t="s">
        <v>480</v>
      </c>
      <c r="F1517" s="29" t="s">
        <v>489</v>
      </c>
      <c r="G1517"/>
    </row>
    <row r="1518" spans="1:7" hidden="1" x14ac:dyDescent="0.25">
      <c r="A1518" s="285" t="s">
        <v>2148</v>
      </c>
      <c r="B1518" s="32" t="b">
        <f>'1.2.'!$R$8-'1.2.'!$S$8&gt;='1.2.'!$R$11-'1.2.'!$S$11</f>
        <v>1</v>
      </c>
      <c r="C1518" s="30">
        <v>1</v>
      </c>
      <c r="D1518" s="29" t="s">
        <v>541</v>
      </c>
      <c r="E1518" s="29" t="s">
        <v>480</v>
      </c>
      <c r="F1518" s="29" t="s">
        <v>490</v>
      </c>
      <c r="G1518"/>
    </row>
    <row r="1519" spans="1:7" hidden="1" x14ac:dyDescent="0.25">
      <c r="A1519" s="285" t="s">
        <v>2149</v>
      </c>
      <c r="B1519" s="32" t="b">
        <f>'1.2.'!$T$8-'1.2.'!$U$8&gt;='1.2.'!$T$11-'1.2.'!$U$11</f>
        <v>1</v>
      </c>
      <c r="C1519" s="30">
        <v>1</v>
      </c>
      <c r="D1519" s="29" t="s">
        <v>541</v>
      </c>
      <c r="E1519" s="29" t="s">
        <v>480</v>
      </c>
      <c r="F1519" s="29" t="s">
        <v>491</v>
      </c>
      <c r="G1519"/>
    </row>
    <row r="1520" spans="1:7" hidden="1" x14ac:dyDescent="0.25">
      <c r="A1520" s="285" t="s">
        <v>2150</v>
      </c>
      <c r="B1520" s="32" t="b">
        <f>'1.2.'!$H$8&gt;='1.2.'!$H$12</f>
        <v>1</v>
      </c>
      <c r="C1520" s="30">
        <v>1</v>
      </c>
      <c r="D1520" s="29" t="s">
        <v>541</v>
      </c>
      <c r="E1520" s="29" t="s">
        <v>481</v>
      </c>
      <c r="F1520" s="29" t="s">
        <v>290</v>
      </c>
      <c r="G1520"/>
    </row>
    <row r="1521" spans="1:7" hidden="1" x14ac:dyDescent="0.25">
      <c r="A1521" s="285" t="s">
        <v>2151</v>
      </c>
      <c r="B1521" s="32" t="b">
        <f>'1.2.'!$I$8&gt;='1.2.'!$I$12</f>
        <v>1</v>
      </c>
      <c r="C1521" s="30">
        <v>1</v>
      </c>
      <c r="D1521" s="29" t="s">
        <v>541</v>
      </c>
      <c r="E1521" s="29" t="s">
        <v>481</v>
      </c>
      <c r="F1521" s="29" t="s">
        <v>291</v>
      </c>
      <c r="G1521"/>
    </row>
    <row r="1522" spans="1:7" hidden="1" x14ac:dyDescent="0.25">
      <c r="A1522" s="285" t="s">
        <v>2152</v>
      </c>
      <c r="B1522" s="32" t="b">
        <f>'1.2.'!$J$8&gt;='1.2.'!$J$12</f>
        <v>1</v>
      </c>
      <c r="C1522" s="30">
        <v>1</v>
      </c>
      <c r="D1522" s="29" t="s">
        <v>541</v>
      </c>
      <c r="E1522" s="29" t="s">
        <v>481</v>
      </c>
      <c r="F1522" s="29" t="s">
        <v>292</v>
      </c>
      <c r="G1522"/>
    </row>
    <row r="1523" spans="1:7" hidden="1" x14ac:dyDescent="0.25">
      <c r="A1523" s="285" t="s">
        <v>2153</v>
      </c>
      <c r="B1523" s="32" t="b">
        <f>'1.2.'!$K$8&gt;='1.2.'!$K$12</f>
        <v>1</v>
      </c>
      <c r="C1523" s="30">
        <v>1</v>
      </c>
      <c r="D1523" s="29" t="s">
        <v>541</v>
      </c>
      <c r="E1523" s="29" t="s">
        <v>481</v>
      </c>
      <c r="F1523" s="29" t="s">
        <v>293</v>
      </c>
      <c r="G1523"/>
    </row>
    <row r="1524" spans="1:7" hidden="1" x14ac:dyDescent="0.25">
      <c r="A1524" s="285" t="s">
        <v>2154</v>
      </c>
      <c r="B1524" s="32" t="b">
        <f>'1.2.'!$L$8&gt;='1.2.'!$L$12</f>
        <v>1</v>
      </c>
      <c r="C1524" s="30">
        <v>1</v>
      </c>
      <c r="D1524" s="29" t="s">
        <v>541</v>
      </c>
      <c r="E1524" s="29" t="s">
        <v>481</v>
      </c>
      <c r="F1524" s="29" t="s">
        <v>294</v>
      </c>
      <c r="G1524"/>
    </row>
    <row r="1525" spans="1:7" hidden="1" x14ac:dyDescent="0.25">
      <c r="A1525" s="285" t="s">
        <v>2155</v>
      </c>
      <c r="B1525" s="32" t="b">
        <f>'1.2.'!$M$8&gt;='1.2.'!$M$12</f>
        <v>1</v>
      </c>
      <c r="C1525" s="30">
        <v>1</v>
      </c>
      <c r="D1525" s="29" t="s">
        <v>541</v>
      </c>
      <c r="E1525" s="29" t="s">
        <v>481</v>
      </c>
      <c r="F1525" s="29" t="s">
        <v>295</v>
      </c>
      <c r="G1525"/>
    </row>
    <row r="1526" spans="1:7" hidden="1" x14ac:dyDescent="0.25">
      <c r="A1526" s="285" t="s">
        <v>2156</v>
      </c>
      <c r="B1526" s="32" t="b">
        <f>'1.2.'!$N$8&gt;='1.2.'!$N$12</f>
        <v>1</v>
      </c>
      <c r="C1526" s="30">
        <v>1</v>
      </c>
      <c r="D1526" s="29" t="s">
        <v>541</v>
      </c>
      <c r="E1526" s="29" t="s">
        <v>481</v>
      </c>
      <c r="F1526" s="29" t="s">
        <v>296</v>
      </c>
      <c r="G1526"/>
    </row>
    <row r="1527" spans="1:7" hidden="1" x14ac:dyDescent="0.25">
      <c r="A1527" s="285" t="s">
        <v>2157</v>
      </c>
      <c r="B1527" s="32" t="b">
        <f>'1.2.'!$O$8&gt;='1.2.'!$O$12</f>
        <v>1</v>
      </c>
      <c r="C1527" s="30">
        <v>1</v>
      </c>
      <c r="D1527" s="29" t="s">
        <v>541</v>
      </c>
      <c r="E1527" s="29" t="s">
        <v>481</v>
      </c>
      <c r="F1527" s="29" t="s">
        <v>297</v>
      </c>
      <c r="G1527"/>
    </row>
    <row r="1528" spans="1:7" hidden="1" x14ac:dyDescent="0.25">
      <c r="A1528" s="285" t="s">
        <v>2158</v>
      </c>
      <c r="B1528" s="32" t="b">
        <f>'1.2.'!$P$8&gt;='1.2.'!$P$12</f>
        <v>1</v>
      </c>
      <c r="C1528" s="30">
        <v>1</v>
      </c>
      <c r="D1528" s="29" t="s">
        <v>541</v>
      </c>
      <c r="E1528" s="29" t="s">
        <v>481</v>
      </c>
      <c r="F1528" s="29" t="s">
        <v>473</v>
      </c>
      <c r="G1528"/>
    </row>
    <row r="1529" spans="1:7" hidden="1" x14ac:dyDescent="0.25">
      <c r="A1529" s="285" t="s">
        <v>2159</v>
      </c>
      <c r="B1529" s="32" t="b">
        <f>'1.2.'!$Q$8&gt;='1.2.'!$Q$12</f>
        <v>1</v>
      </c>
      <c r="C1529" s="30">
        <v>1</v>
      </c>
      <c r="D1529" s="29" t="s">
        <v>541</v>
      </c>
      <c r="E1529" s="29" t="s">
        <v>481</v>
      </c>
      <c r="F1529" s="29" t="s">
        <v>474</v>
      </c>
      <c r="G1529"/>
    </row>
    <row r="1530" spans="1:7" hidden="1" x14ac:dyDescent="0.25">
      <c r="A1530" s="285" t="s">
        <v>2160</v>
      </c>
      <c r="B1530" s="32" t="b">
        <f>'1.2.'!$R$8&gt;='1.2.'!$R$12</f>
        <v>1</v>
      </c>
      <c r="C1530" s="30">
        <v>1</v>
      </c>
      <c r="D1530" s="29" t="s">
        <v>541</v>
      </c>
      <c r="E1530" s="29" t="s">
        <v>481</v>
      </c>
      <c r="F1530" s="29" t="s">
        <v>475</v>
      </c>
      <c r="G1530"/>
    </row>
    <row r="1531" spans="1:7" hidden="1" x14ac:dyDescent="0.25">
      <c r="A1531" s="285" t="s">
        <v>2161</v>
      </c>
      <c r="B1531" s="32" t="b">
        <f>'1.2.'!$S$8&gt;='1.2.'!$S$12</f>
        <v>1</v>
      </c>
      <c r="C1531" s="30">
        <v>1</v>
      </c>
      <c r="D1531" s="29" t="s">
        <v>541</v>
      </c>
      <c r="E1531" s="29" t="s">
        <v>481</v>
      </c>
      <c r="F1531" s="29" t="s">
        <v>476</v>
      </c>
      <c r="G1531"/>
    </row>
    <row r="1532" spans="1:7" hidden="1" x14ac:dyDescent="0.25">
      <c r="A1532" s="285" t="s">
        <v>2162</v>
      </c>
      <c r="B1532" s="32" t="b">
        <f>'1.2.'!$T$8&gt;='1.2.'!$T$12</f>
        <v>1</v>
      </c>
      <c r="C1532" s="30">
        <v>1</v>
      </c>
      <c r="D1532" s="29" t="s">
        <v>541</v>
      </c>
      <c r="E1532" s="29" t="s">
        <v>481</v>
      </c>
      <c r="F1532" s="29" t="s">
        <v>478</v>
      </c>
      <c r="G1532"/>
    </row>
    <row r="1533" spans="1:7" hidden="1" x14ac:dyDescent="0.25">
      <c r="A1533" s="285" t="s">
        <v>2163</v>
      </c>
      <c r="B1533" s="32" t="b">
        <f>'1.2.'!$U$8&gt;='1.2.'!$U$12</f>
        <v>1</v>
      </c>
      <c r="C1533" s="30">
        <v>1</v>
      </c>
      <c r="D1533" s="29" t="s">
        <v>541</v>
      </c>
      <c r="E1533" s="29" t="s">
        <v>481</v>
      </c>
      <c r="F1533" s="29" t="s">
        <v>479</v>
      </c>
      <c r="G1533"/>
    </row>
    <row r="1534" spans="1:7" hidden="1" x14ac:dyDescent="0.25">
      <c r="A1534" s="285" t="s">
        <v>2164</v>
      </c>
      <c r="B1534" s="32" t="b">
        <f>'1.2.'!$H$8-'1.2.'!$I$8&gt;='1.2.'!$H$12-'1.2.'!$I$12</f>
        <v>1</v>
      </c>
      <c r="C1534" s="30">
        <v>1</v>
      </c>
      <c r="D1534" s="29" t="s">
        <v>541</v>
      </c>
      <c r="E1534" s="29" t="s">
        <v>481</v>
      </c>
      <c r="F1534" s="29" t="s">
        <v>310</v>
      </c>
      <c r="G1534"/>
    </row>
    <row r="1535" spans="1:7" hidden="1" x14ac:dyDescent="0.25">
      <c r="A1535" s="285" t="s">
        <v>2165</v>
      </c>
      <c r="B1535" s="32" t="b">
        <f>'1.2.'!$J$8-'1.2.'!$K$8&gt;='1.2.'!$J$12-'1.2.'!$K$12</f>
        <v>1</v>
      </c>
      <c r="C1535" s="30">
        <v>1</v>
      </c>
      <c r="D1535" s="29" t="s">
        <v>541</v>
      </c>
      <c r="E1535" s="29" t="s">
        <v>481</v>
      </c>
      <c r="F1535" s="29" t="s">
        <v>311</v>
      </c>
      <c r="G1535"/>
    </row>
    <row r="1536" spans="1:7" hidden="1" x14ac:dyDescent="0.25">
      <c r="A1536" s="285" t="s">
        <v>2166</v>
      </c>
      <c r="B1536" s="32" t="b">
        <f>'1.2.'!$L$8-'1.2.'!$M$8&gt;='1.2.'!$L$12-'1.2.'!$M$12</f>
        <v>1</v>
      </c>
      <c r="C1536" s="30">
        <v>1</v>
      </c>
      <c r="D1536" s="29" t="s">
        <v>541</v>
      </c>
      <c r="E1536" s="29" t="s">
        <v>481</v>
      </c>
      <c r="F1536" s="29" t="s">
        <v>312</v>
      </c>
      <c r="G1536"/>
    </row>
    <row r="1537" spans="1:7" hidden="1" x14ac:dyDescent="0.25">
      <c r="A1537" s="285" t="s">
        <v>2167</v>
      </c>
      <c r="B1537" s="32" t="b">
        <f>'1.2.'!$N$8-'1.2.'!$O$8&gt;='1.2.'!$N$12-'1.2.'!$O$12</f>
        <v>1</v>
      </c>
      <c r="C1537" s="30">
        <v>1</v>
      </c>
      <c r="D1537" s="29" t="s">
        <v>541</v>
      </c>
      <c r="E1537" s="29" t="s">
        <v>481</v>
      </c>
      <c r="F1537" s="29" t="s">
        <v>313</v>
      </c>
      <c r="G1537"/>
    </row>
    <row r="1538" spans="1:7" hidden="1" x14ac:dyDescent="0.25">
      <c r="A1538" s="285" t="s">
        <v>2168</v>
      </c>
      <c r="B1538" s="32" t="b">
        <f>'1.2.'!$P$8-'1.2.'!$Q$8&gt;='1.2.'!$P$12-'1.2.'!$Q$12</f>
        <v>1</v>
      </c>
      <c r="C1538" s="30">
        <v>1</v>
      </c>
      <c r="D1538" s="29" t="s">
        <v>541</v>
      </c>
      <c r="E1538" s="29" t="s">
        <v>481</v>
      </c>
      <c r="F1538" s="29" t="s">
        <v>489</v>
      </c>
      <c r="G1538"/>
    </row>
    <row r="1539" spans="1:7" hidden="1" x14ac:dyDescent="0.25">
      <c r="A1539" s="285" t="s">
        <v>2169</v>
      </c>
      <c r="B1539" s="32" t="b">
        <f>'1.2.'!$R$8-'1.2.'!$S$8&gt;='1.2.'!$R$12-'1.2.'!$S$12</f>
        <v>1</v>
      </c>
      <c r="C1539" s="30">
        <v>1</v>
      </c>
      <c r="D1539" s="29" t="s">
        <v>541</v>
      </c>
      <c r="E1539" s="29" t="s">
        <v>481</v>
      </c>
      <c r="F1539" s="29" t="s">
        <v>490</v>
      </c>
      <c r="G1539"/>
    </row>
    <row r="1540" spans="1:7" hidden="1" x14ac:dyDescent="0.25">
      <c r="A1540" s="285" t="s">
        <v>2170</v>
      </c>
      <c r="B1540" s="32" t="b">
        <f>'1.2.'!$T$8-'1.2.'!$U$8&gt;='1.2.'!$T$12-'1.2.'!$U$12</f>
        <v>1</v>
      </c>
      <c r="C1540" s="30">
        <v>1</v>
      </c>
      <c r="D1540" s="29" t="s">
        <v>541</v>
      </c>
      <c r="E1540" s="29" t="s">
        <v>481</v>
      </c>
      <c r="F1540" s="29" t="s">
        <v>491</v>
      </c>
      <c r="G1540"/>
    </row>
    <row r="1541" spans="1:7" hidden="1" x14ac:dyDescent="0.25">
      <c r="A1541" s="285" t="s">
        <v>2171</v>
      </c>
      <c r="B1541" s="32" t="b">
        <f>'1.2.'!$H$8&gt;='1.2.'!$H$13</f>
        <v>1</v>
      </c>
      <c r="C1541" s="30">
        <v>1</v>
      </c>
      <c r="D1541" s="29" t="s">
        <v>541</v>
      </c>
      <c r="E1541" s="29" t="s">
        <v>482</v>
      </c>
      <c r="F1541" s="29" t="s">
        <v>290</v>
      </c>
      <c r="G1541"/>
    </row>
    <row r="1542" spans="1:7" hidden="1" x14ac:dyDescent="0.25">
      <c r="A1542" s="285" t="s">
        <v>2172</v>
      </c>
      <c r="B1542" s="32" t="b">
        <f>'1.2.'!$I$8&gt;='1.2.'!$I$13</f>
        <v>1</v>
      </c>
      <c r="C1542" s="30">
        <v>1</v>
      </c>
      <c r="D1542" s="29" t="s">
        <v>541</v>
      </c>
      <c r="E1542" s="29" t="s">
        <v>482</v>
      </c>
      <c r="F1542" s="29" t="s">
        <v>291</v>
      </c>
      <c r="G1542"/>
    </row>
    <row r="1543" spans="1:7" hidden="1" x14ac:dyDescent="0.25">
      <c r="A1543" s="285" t="s">
        <v>2173</v>
      </c>
      <c r="B1543" s="32" t="b">
        <f>'1.2.'!$J$8&gt;='1.2.'!$J$13</f>
        <v>1</v>
      </c>
      <c r="C1543" s="30">
        <v>1</v>
      </c>
      <c r="D1543" s="29" t="s">
        <v>541</v>
      </c>
      <c r="E1543" s="29" t="s">
        <v>482</v>
      </c>
      <c r="F1543" s="29" t="s">
        <v>292</v>
      </c>
      <c r="G1543"/>
    </row>
    <row r="1544" spans="1:7" hidden="1" x14ac:dyDescent="0.25">
      <c r="A1544" s="285" t="s">
        <v>2174</v>
      </c>
      <c r="B1544" s="32" t="b">
        <f>'1.2.'!$K$8&gt;='1.2.'!$K$13</f>
        <v>1</v>
      </c>
      <c r="C1544" s="30">
        <v>1</v>
      </c>
      <c r="D1544" s="29" t="s">
        <v>541</v>
      </c>
      <c r="E1544" s="29" t="s">
        <v>482</v>
      </c>
      <c r="F1544" s="29" t="s">
        <v>293</v>
      </c>
      <c r="G1544"/>
    </row>
    <row r="1545" spans="1:7" hidden="1" x14ac:dyDescent="0.25">
      <c r="A1545" s="285" t="s">
        <v>2175</v>
      </c>
      <c r="B1545" s="32" t="b">
        <f>'1.2.'!$L$8&gt;='1.2.'!$L$13</f>
        <v>1</v>
      </c>
      <c r="C1545" s="30">
        <v>1</v>
      </c>
      <c r="D1545" s="29" t="s">
        <v>541</v>
      </c>
      <c r="E1545" s="29" t="s">
        <v>482</v>
      </c>
      <c r="F1545" s="29" t="s">
        <v>294</v>
      </c>
      <c r="G1545"/>
    </row>
    <row r="1546" spans="1:7" hidden="1" x14ac:dyDescent="0.25">
      <c r="A1546" s="285" t="s">
        <v>2176</v>
      </c>
      <c r="B1546" s="32" t="b">
        <f>'1.2.'!$M$8&gt;='1.2.'!$M$13</f>
        <v>1</v>
      </c>
      <c r="C1546" s="30">
        <v>1</v>
      </c>
      <c r="D1546" s="29" t="s">
        <v>541</v>
      </c>
      <c r="E1546" s="29" t="s">
        <v>482</v>
      </c>
      <c r="F1546" s="29" t="s">
        <v>295</v>
      </c>
      <c r="G1546"/>
    </row>
    <row r="1547" spans="1:7" hidden="1" x14ac:dyDescent="0.25">
      <c r="A1547" s="285" t="s">
        <v>2177</v>
      </c>
      <c r="B1547" s="32" t="b">
        <f>'1.2.'!$N$8&gt;='1.2.'!$N$13</f>
        <v>1</v>
      </c>
      <c r="C1547" s="30">
        <v>1</v>
      </c>
      <c r="D1547" s="29" t="s">
        <v>541</v>
      </c>
      <c r="E1547" s="29" t="s">
        <v>482</v>
      </c>
      <c r="F1547" s="29" t="s">
        <v>296</v>
      </c>
      <c r="G1547"/>
    </row>
    <row r="1548" spans="1:7" hidden="1" x14ac:dyDescent="0.25">
      <c r="A1548" s="285" t="s">
        <v>2178</v>
      </c>
      <c r="B1548" s="32" t="b">
        <f>'1.2.'!$O$8&gt;='1.2.'!$O$13</f>
        <v>1</v>
      </c>
      <c r="C1548" s="30">
        <v>1</v>
      </c>
      <c r="D1548" s="29" t="s">
        <v>541</v>
      </c>
      <c r="E1548" s="29" t="s">
        <v>482</v>
      </c>
      <c r="F1548" s="29" t="s">
        <v>297</v>
      </c>
      <c r="G1548"/>
    </row>
    <row r="1549" spans="1:7" hidden="1" x14ac:dyDescent="0.25">
      <c r="A1549" s="285" t="s">
        <v>2179</v>
      </c>
      <c r="B1549" s="32" t="b">
        <f>'1.2.'!$P$8&gt;='1.2.'!$P$13</f>
        <v>1</v>
      </c>
      <c r="C1549" s="30">
        <v>1</v>
      </c>
      <c r="D1549" s="29" t="s">
        <v>541</v>
      </c>
      <c r="E1549" s="29" t="s">
        <v>482</v>
      </c>
      <c r="F1549" s="29" t="s">
        <v>473</v>
      </c>
      <c r="G1549"/>
    </row>
    <row r="1550" spans="1:7" hidden="1" x14ac:dyDescent="0.25">
      <c r="A1550" s="285" t="s">
        <v>2180</v>
      </c>
      <c r="B1550" s="32" t="b">
        <f>'1.2.'!$Q$8&gt;='1.2.'!$Q$13</f>
        <v>1</v>
      </c>
      <c r="C1550" s="30">
        <v>1</v>
      </c>
      <c r="D1550" s="29" t="s">
        <v>541</v>
      </c>
      <c r="E1550" s="29" t="s">
        <v>482</v>
      </c>
      <c r="F1550" s="29" t="s">
        <v>474</v>
      </c>
      <c r="G1550"/>
    </row>
    <row r="1551" spans="1:7" hidden="1" x14ac:dyDescent="0.25">
      <c r="A1551" s="285" t="s">
        <v>2181</v>
      </c>
      <c r="B1551" s="32" t="b">
        <f>'1.2.'!$R$8&gt;='1.2.'!$R$13</f>
        <v>1</v>
      </c>
      <c r="C1551" s="30">
        <v>1</v>
      </c>
      <c r="D1551" s="29" t="s">
        <v>541</v>
      </c>
      <c r="E1551" s="29" t="s">
        <v>482</v>
      </c>
      <c r="F1551" s="29" t="s">
        <v>475</v>
      </c>
      <c r="G1551"/>
    </row>
    <row r="1552" spans="1:7" hidden="1" x14ac:dyDescent="0.25">
      <c r="A1552" s="285" t="s">
        <v>2182</v>
      </c>
      <c r="B1552" s="32" t="b">
        <f>'1.2.'!$S$8&gt;='1.2.'!$S$13</f>
        <v>1</v>
      </c>
      <c r="C1552" s="30">
        <v>1</v>
      </c>
      <c r="D1552" s="29" t="s">
        <v>541</v>
      </c>
      <c r="E1552" s="29" t="s">
        <v>482</v>
      </c>
      <c r="F1552" s="29" t="s">
        <v>476</v>
      </c>
      <c r="G1552"/>
    </row>
    <row r="1553" spans="1:7" hidden="1" x14ac:dyDescent="0.25">
      <c r="A1553" s="285" t="s">
        <v>2183</v>
      </c>
      <c r="B1553" s="32" t="b">
        <f>'1.2.'!$T$8&gt;='1.2.'!$T$13</f>
        <v>1</v>
      </c>
      <c r="C1553" s="30">
        <v>1</v>
      </c>
      <c r="D1553" s="29" t="s">
        <v>541</v>
      </c>
      <c r="E1553" s="29" t="s">
        <v>482</v>
      </c>
      <c r="F1553" s="29" t="s">
        <v>478</v>
      </c>
      <c r="G1553"/>
    </row>
    <row r="1554" spans="1:7" hidden="1" x14ac:dyDescent="0.25">
      <c r="A1554" s="285" t="s">
        <v>2184</v>
      </c>
      <c r="B1554" s="32" t="b">
        <f>'1.2.'!$U$8&gt;='1.2.'!$U$13</f>
        <v>1</v>
      </c>
      <c r="C1554" s="30">
        <v>1</v>
      </c>
      <c r="D1554" s="29" t="s">
        <v>541</v>
      </c>
      <c r="E1554" s="29" t="s">
        <v>482</v>
      </c>
      <c r="F1554" s="29" t="s">
        <v>479</v>
      </c>
      <c r="G1554"/>
    </row>
    <row r="1555" spans="1:7" hidden="1" x14ac:dyDescent="0.25">
      <c r="A1555" s="285" t="s">
        <v>2185</v>
      </c>
      <c r="B1555" s="32" t="b">
        <f>'1.2.'!$H$8-'1.2.'!$I$8&gt;='1.2.'!$H$13-'1.2.'!$I$13</f>
        <v>1</v>
      </c>
      <c r="C1555" s="30">
        <v>1</v>
      </c>
      <c r="D1555" s="29" t="s">
        <v>541</v>
      </c>
      <c r="E1555" s="29" t="s">
        <v>482</v>
      </c>
      <c r="F1555" s="29" t="s">
        <v>310</v>
      </c>
      <c r="G1555"/>
    </row>
    <row r="1556" spans="1:7" hidden="1" x14ac:dyDescent="0.25">
      <c r="A1556" s="285" t="s">
        <v>2186</v>
      </c>
      <c r="B1556" s="32" t="b">
        <f>'1.2.'!$J$8-'1.2.'!$K$8&gt;='1.2.'!$J$13-'1.2.'!$K$13</f>
        <v>1</v>
      </c>
      <c r="C1556" s="30">
        <v>1</v>
      </c>
      <c r="D1556" s="29" t="s">
        <v>541</v>
      </c>
      <c r="E1556" s="29" t="s">
        <v>482</v>
      </c>
      <c r="F1556" s="29" t="s">
        <v>311</v>
      </c>
      <c r="G1556"/>
    </row>
    <row r="1557" spans="1:7" hidden="1" x14ac:dyDescent="0.25">
      <c r="A1557" s="285" t="s">
        <v>2187</v>
      </c>
      <c r="B1557" s="32" t="b">
        <f>'1.2.'!$L$8-'1.2.'!$M$8&gt;='1.2.'!$L$13-'1.2.'!$M$13</f>
        <v>1</v>
      </c>
      <c r="C1557" s="30">
        <v>1</v>
      </c>
      <c r="D1557" s="29" t="s">
        <v>541</v>
      </c>
      <c r="E1557" s="29" t="s">
        <v>482</v>
      </c>
      <c r="F1557" s="29" t="s">
        <v>312</v>
      </c>
      <c r="G1557"/>
    </row>
    <row r="1558" spans="1:7" hidden="1" x14ac:dyDescent="0.25">
      <c r="A1558" s="285" t="s">
        <v>2188</v>
      </c>
      <c r="B1558" s="32" t="b">
        <f>'1.2.'!$N$8-'1.2.'!$O$8&gt;='1.2.'!$N$13-'1.2.'!$O$13</f>
        <v>1</v>
      </c>
      <c r="C1558" s="30">
        <v>1</v>
      </c>
      <c r="D1558" s="29" t="s">
        <v>541</v>
      </c>
      <c r="E1558" s="29" t="s">
        <v>482</v>
      </c>
      <c r="F1558" s="29" t="s">
        <v>313</v>
      </c>
      <c r="G1558"/>
    </row>
    <row r="1559" spans="1:7" hidden="1" x14ac:dyDescent="0.25">
      <c r="A1559" s="285" t="s">
        <v>2189</v>
      </c>
      <c r="B1559" s="32" t="b">
        <f>'1.2.'!$P$8-'1.2.'!$Q$8&gt;='1.2.'!$P$13-'1.2.'!$Q$13</f>
        <v>1</v>
      </c>
      <c r="C1559" s="30">
        <v>1</v>
      </c>
      <c r="D1559" s="29" t="s">
        <v>541</v>
      </c>
      <c r="E1559" s="29" t="s">
        <v>482</v>
      </c>
      <c r="F1559" s="29" t="s">
        <v>489</v>
      </c>
      <c r="G1559"/>
    </row>
    <row r="1560" spans="1:7" hidden="1" x14ac:dyDescent="0.25">
      <c r="A1560" s="285" t="s">
        <v>2190</v>
      </c>
      <c r="B1560" s="32" t="b">
        <f>'1.2.'!$R$8-'1.2.'!$S$8&gt;='1.2.'!$R$13-'1.2.'!$S$13</f>
        <v>1</v>
      </c>
      <c r="C1560" s="30">
        <v>1</v>
      </c>
      <c r="D1560" s="29" t="s">
        <v>541</v>
      </c>
      <c r="E1560" s="29" t="s">
        <v>482</v>
      </c>
      <c r="F1560" s="29" t="s">
        <v>490</v>
      </c>
      <c r="G1560"/>
    </row>
    <row r="1561" spans="1:7" hidden="1" x14ac:dyDescent="0.25">
      <c r="A1561" s="285" t="s">
        <v>2191</v>
      </c>
      <c r="B1561" s="32" t="b">
        <f>'1.2.'!$T$8-'1.2.'!$U$8&gt;='1.2.'!$T$13-'1.2.'!$U$13</f>
        <v>1</v>
      </c>
      <c r="C1561" s="30">
        <v>1</v>
      </c>
      <c r="D1561" s="29" t="s">
        <v>541</v>
      </c>
      <c r="E1561" s="29" t="s">
        <v>482</v>
      </c>
      <c r="F1561" s="29" t="s">
        <v>491</v>
      </c>
      <c r="G1561"/>
    </row>
    <row r="1562" spans="1:7" hidden="1" x14ac:dyDescent="0.25">
      <c r="A1562" s="285" t="s">
        <v>2192</v>
      </c>
      <c r="B1562" s="32" t="b">
        <f>'1.2.'!$H$8&gt;='1.2.'!$H$14</f>
        <v>1</v>
      </c>
      <c r="C1562" s="30">
        <v>1</v>
      </c>
      <c r="D1562" s="29" t="s">
        <v>541</v>
      </c>
      <c r="E1562" s="29" t="s">
        <v>483</v>
      </c>
      <c r="F1562" s="29" t="s">
        <v>290</v>
      </c>
      <c r="G1562"/>
    </row>
    <row r="1563" spans="1:7" hidden="1" x14ac:dyDescent="0.25">
      <c r="A1563" s="285" t="s">
        <v>2193</v>
      </c>
      <c r="B1563" s="32" t="b">
        <f>'1.2.'!$I$8&gt;='1.2.'!$I$14</f>
        <v>1</v>
      </c>
      <c r="C1563" s="30">
        <v>1</v>
      </c>
      <c r="D1563" s="29" t="s">
        <v>541</v>
      </c>
      <c r="E1563" s="29" t="s">
        <v>483</v>
      </c>
      <c r="F1563" s="29" t="s">
        <v>291</v>
      </c>
      <c r="G1563"/>
    </row>
    <row r="1564" spans="1:7" hidden="1" x14ac:dyDescent="0.25">
      <c r="A1564" s="285" t="s">
        <v>2194</v>
      </c>
      <c r="B1564" s="32" t="b">
        <f>'1.2.'!$J$8&gt;='1.2.'!$J$14</f>
        <v>1</v>
      </c>
      <c r="C1564" s="30">
        <v>1</v>
      </c>
      <c r="D1564" s="29" t="s">
        <v>541</v>
      </c>
      <c r="E1564" s="29" t="s">
        <v>483</v>
      </c>
      <c r="F1564" s="29" t="s">
        <v>292</v>
      </c>
      <c r="G1564"/>
    </row>
    <row r="1565" spans="1:7" hidden="1" x14ac:dyDescent="0.25">
      <c r="A1565" s="285" t="s">
        <v>2195</v>
      </c>
      <c r="B1565" s="32" t="b">
        <f>'1.2.'!$K$8&gt;='1.2.'!$K$14</f>
        <v>1</v>
      </c>
      <c r="C1565" s="30">
        <v>1</v>
      </c>
      <c r="D1565" s="29" t="s">
        <v>541</v>
      </c>
      <c r="E1565" s="29" t="s">
        <v>483</v>
      </c>
      <c r="F1565" s="29" t="s">
        <v>293</v>
      </c>
      <c r="G1565"/>
    </row>
    <row r="1566" spans="1:7" hidden="1" x14ac:dyDescent="0.25">
      <c r="A1566" s="285" t="s">
        <v>2196</v>
      </c>
      <c r="B1566" s="32" t="b">
        <f>'1.2.'!$L$8&gt;='1.2.'!$L$14</f>
        <v>1</v>
      </c>
      <c r="C1566" s="30">
        <v>1</v>
      </c>
      <c r="D1566" s="29" t="s">
        <v>541</v>
      </c>
      <c r="E1566" s="29" t="s">
        <v>483</v>
      </c>
      <c r="F1566" s="29" t="s">
        <v>294</v>
      </c>
      <c r="G1566"/>
    </row>
    <row r="1567" spans="1:7" hidden="1" x14ac:dyDescent="0.25">
      <c r="A1567" s="285" t="s">
        <v>2197</v>
      </c>
      <c r="B1567" s="32" t="b">
        <f>'1.2.'!$M$8&gt;='1.2.'!$M$14</f>
        <v>1</v>
      </c>
      <c r="C1567" s="30">
        <v>1</v>
      </c>
      <c r="D1567" s="29" t="s">
        <v>541</v>
      </c>
      <c r="E1567" s="29" t="s">
        <v>483</v>
      </c>
      <c r="F1567" s="29" t="s">
        <v>295</v>
      </c>
      <c r="G1567"/>
    </row>
    <row r="1568" spans="1:7" hidden="1" x14ac:dyDescent="0.25">
      <c r="A1568" s="285" t="s">
        <v>2198</v>
      </c>
      <c r="B1568" s="32" t="b">
        <f>'1.2.'!$N$8&gt;='1.2.'!$N$14</f>
        <v>1</v>
      </c>
      <c r="C1568" s="30">
        <v>1</v>
      </c>
      <c r="D1568" s="29" t="s">
        <v>541</v>
      </c>
      <c r="E1568" s="29" t="s">
        <v>483</v>
      </c>
      <c r="F1568" s="29" t="s">
        <v>296</v>
      </c>
      <c r="G1568"/>
    </row>
    <row r="1569" spans="1:7" hidden="1" x14ac:dyDescent="0.25">
      <c r="A1569" s="285" t="s">
        <v>2199</v>
      </c>
      <c r="B1569" s="32" t="b">
        <f>'1.2.'!$O$8&gt;='1.2.'!$O$14</f>
        <v>1</v>
      </c>
      <c r="C1569" s="30">
        <v>1</v>
      </c>
      <c r="D1569" s="29" t="s">
        <v>541</v>
      </c>
      <c r="E1569" s="29" t="s">
        <v>483</v>
      </c>
      <c r="F1569" s="29" t="s">
        <v>297</v>
      </c>
      <c r="G1569"/>
    </row>
    <row r="1570" spans="1:7" hidden="1" x14ac:dyDescent="0.25">
      <c r="A1570" s="285" t="s">
        <v>2200</v>
      </c>
      <c r="B1570" s="32" t="b">
        <f>'1.2.'!$P$8&gt;='1.2.'!$P$14</f>
        <v>1</v>
      </c>
      <c r="C1570" s="30">
        <v>1</v>
      </c>
      <c r="D1570" s="29" t="s">
        <v>541</v>
      </c>
      <c r="E1570" s="29" t="s">
        <v>483</v>
      </c>
      <c r="F1570" s="29" t="s">
        <v>473</v>
      </c>
      <c r="G1570"/>
    </row>
    <row r="1571" spans="1:7" hidden="1" x14ac:dyDescent="0.25">
      <c r="A1571" s="285" t="s">
        <v>2201</v>
      </c>
      <c r="B1571" s="32" t="b">
        <f>'1.2.'!$Q$8&gt;='1.2.'!$Q$14</f>
        <v>1</v>
      </c>
      <c r="C1571" s="30">
        <v>1</v>
      </c>
      <c r="D1571" s="29" t="s">
        <v>541</v>
      </c>
      <c r="E1571" s="29" t="s">
        <v>483</v>
      </c>
      <c r="F1571" s="29" t="s">
        <v>474</v>
      </c>
      <c r="G1571"/>
    </row>
    <row r="1572" spans="1:7" hidden="1" x14ac:dyDescent="0.25">
      <c r="A1572" s="285" t="s">
        <v>2202</v>
      </c>
      <c r="B1572" s="32" t="b">
        <f>'1.2.'!$R$8&gt;='1.2.'!$R$14</f>
        <v>1</v>
      </c>
      <c r="C1572" s="30">
        <v>1</v>
      </c>
      <c r="D1572" s="29" t="s">
        <v>541</v>
      </c>
      <c r="E1572" s="29" t="s">
        <v>483</v>
      </c>
      <c r="F1572" s="29" t="s">
        <v>475</v>
      </c>
      <c r="G1572"/>
    </row>
    <row r="1573" spans="1:7" hidden="1" x14ac:dyDescent="0.25">
      <c r="A1573" s="285" t="s">
        <v>2203</v>
      </c>
      <c r="B1573" s="32" t="b">
        <f>'1.2.'!$S$8&gt;='1.2.'!$S$14</f>
        <v>1</v>
      </c>
      <c r="C1573" s="30">
        <v>1</v>
      </c>
      <c r="D1573" s="29" t="s">
        <v>541</v>
      </c>
      <c r="E1573" s="29" t="s">
        <v>483</v>
      </c>
      <c r="F1573" s="29" t="s">
        <v>476</v>
      </c>
      <c r="G1573"/>
    </row>
    <row r="1574" spans="1:7" hidden="1" x14ac:dyDescent="0.25">
      <c r="A1574" s="285" t="s">
        <v>2204</v>
      </c>
      <c r="B1574" s="32" t="b">
        <f>'1.2.'!$T$8&gt;='1.2.'!$T$14</f>
        <v>1</v>
      </c>
      <c r="C1574" s="30">
        <v>1</v>
      </c>
      <c r="D1574" s="29" t="s">
        <v>541</v>
      </c>
      <c r="E1574" s="29" t="s">
        <v>483</v>
      </c>
      <c r="F1574" s="29" t="s">
        <v>478</v>
      </c>
      <c r="G1574"/>
    </row>
    <row r="1575" spans="1:7" hidden="1" x14ac:dyDescent="0.25">
      <c r="A1575" s="285" t="s">
        <v>2205</v>
      </c>
      <c r="B1575" s="32" t="b">
        <f>'1.2.'!$U$8&gt;='1.2.'!$U$14</f>
        <v>1</v>
      </c>
      <c r="C1575" s="30">
        <v>1</v>
      </c>
      <c r="D1575" s="29" t="s">
        <v>541</v>
      </c>
      <c r="E1575" s="29" t="s">
        <v>483</v>
      </c>
      <c r="F1575" s="29" t="s">
        <v>479</v>
      </c>
      <c r="G1575"/>
    </row>
    <row r="1576" spans="1:7" hidden="1" x14ac:dyDescent="0.25">
      <c r="A1576" s="285" t="s">
        <v>2206</v>
      </c>
      <c r="B1576" s="32" t="b">
        <f>'1.2.'!$H$8-'1.2.'!$I$8&gt;='1.2.'!$H$14-'1.2.'!$I$14</f>
        <v>1</v>
      </c>
      <c r="C1576" s="30">
        <v>1</v>
      </c>
      <c r="D1576" s="29" t="s">
        <v>541</v>
      </c>
      <c r="E1576" s="29" t="s">
        <v>483</v>
      </c>
      <c r="F1576" s="29" t="s">
        <v>310</v>
      </c>
      <c r="G1576"/>
    </row>
    <row r="1577" spans="1:7" hidden="1" x14ac:dyDescent="0.25">
      <c r="A1577" s="285" t="s">
        <v>2207</v>
      </c>
      <c r="B1577" s="32" t="b">
        <f>'1.2.'!$J$8-'1.2.'!$K$8&gt;='1.2.'!$J$14-'1.2.'!$K$14</f>
        <v>1</v>
      </c>
      <c r="C1577" s="30">
        <v>1</v>
      </c>
      <c r="D1577" s="29" t="s">
        <v>541</v>
      </c>
      <c r="E1577" s="29" t="s">
        <v>483</v>
      </c>
      <c r="F1577" s="29" t="s">
        <v>311</v>
      </c>
      <c r="G1577"/>
    </row>
    <row r="1578" spans="1:7" hidden="1" x14ac:dyDescent="0.25">
      <c r="A1578" s="285" t="s">
        <v>2208</v>
      </c>
      <c r="B1578" s="32" t="b">
        <f>'1.2.'!$L$8-'1.2.'!$M$8&gt;='1.2.'!$L$14-'1.2.'!$M$14</f>
        <v>1</v>
      </c>
      <c r="C1578" s="30">
        <v>1</v>
      </c>
      <c r="D1578" s="29" t="s">
        <v>541</v>
      </c>
      <c r="E1578" s="29" t="s">
        <v>483</v>
      </c>
      <c r="F1578" s="29" t="s">
        <v>312</v>
      </c>
      <c r="G1578"/>
    </row>
    <row r="1579" spans="1:7" hidden="1" x14ac:dyDescent="0.25">
      <c r="A1579" s="285" t="s">
        <v>2209</v>
      </c>
      <c r="B1579" s="32" t="b">
        <f>'1.2.'!$N$8-'1.2.'!$O$8&gt;='1.2.'!$N$14-'1.2.'!$O$14</f>
        <v>1</v>
      </c>
      <c r="C1579" s="30">
        <v>1</v>
      </c>
      <c r="D1579" s="29" t="s">
        <v>541</v>
      </c>
      <c r="E1579" s="29" t="s">
        <v>483</v>
      </c>
      <c r="F1579" s="29" t="s">
        <v>313</v>
      </c>
      <c r="G1579"/>
    </row>
    <row r="1580" spans="1:7" hidden="1" x14ac:dyDescent="0.25">
      <c r="A1580" s="285" t="s">
        <v>2210</v>
      </c>
      <c r="B1580" s="32" t="b">
        <f>'1.2.'!$P$8-'1.2.'!$Q$8&gt;='1.2.'!$P$14-'1.2.'!$Q$14</f>
        <v>1</v>
      </c>
      <c r="C1580" s="30">
        <v>1</v>
      </c>
      <c r="D1580" s="29" t="s">
        <v>541</v>
      </c>
      <c r="E1580" s="29" t="s">
        <v>483</v>
      </c>
      <c r="F1580" s="29" t="s">
        <v>489</v>
      </c>
      <c r="G1580"/>
    </row>
    <row r="1581" spans="1:7" hidden="1" x14ac:dyDescent="0.25">
      <c r="A1581" s="285" t="s">
        <v>2211</v>
      </c>
      <c r="B1581" s="32" t="b">
        <f>'1.2.'!$R$8-'1.2.'!$S$8&gt;='1.2.'!$R$14-'1.2.'!$S$14</f>
        <v>1</v>
      </c>
      <c r="C1581" s="30">
        <v>1</v>
      </c>
      <c r="D1581" s="29" t="s">
        <v>541</v>
      </c>
      <c r="E1581" s="29" t="s">
        <v>483</v>
      </c>
      <c r="F1581" s="29" t="s">
        <v>490</v>
      </c>
      <c r="G1581"/>
    </row>
    <row r="1582" spans="1:7" hidden="1" x14ac:dyDescent="0.25">
      <c r="A1582" s="285" t="s">
        <v>2212</v>
      </c>
      <c r="B1582" s="32" t="b">
        <f>'1.2.'!$T$8-'1.2.'!$U$8&gt;='1.2.'!$T$14-'1.2.'!$U$14</f>
        <v>1</v>
      </c>
      <c r="C1582" s="30">
        <v>1</v>
      </c>
      <c r="D1582" s="29" t="s">
        <v>541</v>
      </c>
      <c r="E1582" s="29" t="s">
        <v>483</v>
      </c>
      <c r="F1582" s="29" t="s">
        <v>491</v>
      </c>
      <c r="G1582"/>
    </row>
    <row r="1583" spans="1:7" hidden="1" x14ac:dyDescent="0.25">
      <c r="A1583" s="285" t="s">
        <v>2213</v>
      </c>
      <c r="B1583" s="32" t="b">
        <f>'1.2.'!$H$8&gt;='1.2.'!$H$15</f>
        <v>1</v>
      </c>
      <c r="C1583" s="30">
        <v>1</v>
      </c>
      <c r="D1583" s="29" t="s">
        <v>541</v>
      </c>
      <c r="E1583" s="29" t="s">
        <v>484</v>
      </c>
      <c r="F1583" s="29" t="s">
        <v>290</v>
      </c>
      <c r="G1583"/>
    </row>
    <row r="1584" spans="1:7" hidden="1" x14ac:dyDescent="0.25">
      <c r="A1584" s="285" t="s">
        <v>2214</v>
      </c>
      <c r="B1584" s="32" t="b">
        <f>'1.2.'!$I$8&gt;='1.2.'!$I$15</f>
        <v>1</v>
      </c>
      <c r="C1584" s="30">
        <v>1</v>
      </c>
      <c r="D1584" s="29" t="s">
        <v>541</v>
      </c>
      <c r="E1584" s="29" t="s">
        <v>484</v>
      </c>
      <c r="F1584" s="29" t="s">
        <v>291</v>
      </c>
      <c r="G1584"/>
    </row>
    <row r="1585" spans="1:7" hidden="1" x14ac:dyDescent="0.25">
      <c r="A1585" s="285" t="s">
        <v>2215</v>
      </c>
      <c r="B1585" s="32" t="b">
        <f>'1.2.'!$J$8&gt;='1.2.'!$J$15</f>
        <v>1</v>
      </c>
      <c r="C1585" s="30">
        <v>1</v>
      </c>
      <c r="D1585" s="29" t="s">
        <v>541</v>
      </c>
      <c r="E1585" s="29" t="s">
        <v>484</v>
      </c>
      <c r="F1585" s="29" t="s">
        <v>292</v>
      </c>
      <c r="G1585"/>
    </row>
    <row r="1586" spans="1:7" hidden="1" x14ac:dyDescent="0.25">
      <c r="A1586" s="285" t="s">
        <v>2216</v>
      </c>
      <c r="B1586" s="32" t="b">
        <f>'1.2.'!$K$8&gt;='1.2.'!$K$15</f>
        <v>1</v>
      </c>
      <c r="C1586" s="30">
        <v>1</v>
      </c>
      <c r="D1586" s="29" t="s">
        <v>541</v>
      </c>
      <c r="E1586" s="29" t="s">
        <v>484</v>
      </c>
      <c r="F1586" s="29" t="s">
        <v>293</v>
      </c>
      <c r="G1586"/>
    </row>
    <row r="1587" spans="1:7" hidden="1" x14ac:dyDescent="0.25">
      <c r="A1587" s="285" t="s">
        <v>2217</v>
      </c>
      <c r="B1587" s="32" t="b">
        <f>'1.2.'!$L$8&gt;='1.2.'!$L$15</f>
        <v>1</v>
      </c>
      <c r="C1587" s="30">
        <v>1</v>
      </c>
      <c r="D1587" s="29" t="s">
        <v>541</v>
      </c>
      <c r="E1587" s="29" t="s">
        <v>484</v>
      </c>
      <c r="F1587" s="29" t="s">
        <v>294</v>
      </c>
      <c r="G1587"/>
    </row>
    <row r="1588" spans="1:7" hidden="1" x14ac:dyDescent="0.25">
      <c r="A1588" s="285" t="s">
        <v>2218</v>
      </c>
      <c r="B1588" s="32" t="b">
        <f>'1.2.'!$M$8&gt;='1.2.'!$M$15</f>
        <v>1</v>
      </c>
      <c r="C1588" s="30">
        <v>1</v>
      </c>
      <c r="D1588" s="29" t="s">
        <v>541</v>
      </c>
      <c r="E1588" s="29" t="s">
        <v>484</v>
      </c>
      <c r="F1588" s="29" t="s">
        <v>295</v>
      </c>
      <c r="G1588"/>
    </row>
    <row r="1589" spans="1:7" hidden="1" x14ac:dyDescent="0.25">
      <c r="A1589" s="285" t="s">
        <v>2219</v>
      </c>
      <c r="B1589" s="32" t="b">
        <f>'1.2.'!$N$8&gt;='1.2.'!$N$15</f>
        <v>1</v>
      </c>
      <c r="C1589" s="30">
        <v>1</v>
      </c>
      <c r="D1589" s="29" t="s">
        <v>541</v>
      </c>
      <c r="E1589" s="29" t="s">
        <v>484</v>
      </c>
      <c r="F1589" s="29" t="s">
        <v>296</v>
      </c>
      <c r="G1589"/>
    </row>
    <row r="1590" spans="1:7" hidden="1" x14ac:dyDescent="0.25">
      <c r="A1590" s="285" t="s">
        <v>2220</v>
      </c>
      <c r="B1590" s="32" t="b">
        <f>'1.2.'!$O$8&gt;='1.2.'!$O$15</f>
        <v>1</v>
      </c>
      <c r="C1590" s="30">
        <v>1</v>
      </c>
      <c r="D1590" s="29" t="s">
        <v>541</v>
      </c>
      <c r="E1590" s="29" t="s">
        <v>484</v>
      </c>
      <c r="F1590" s="29" t="s">
        <v>297</v>
      </c>
      <c r="G1590"/>
    </row>
    <row r="1591" spans="1:7" hidden="1" x14ac:dyDescent="0.25">
      <c r="A1591" s="285" t="s">
        <v>2221</v>
      </c>
      <c r="B1591" s="32" t="b">
        <f>'1.2.'!$P$8&gt;='1.2.'!$P$15</f>
        <v>1</v>
      </c>
      <c r="C1591" s="30">
        <v>1</v>
      </c>
      <c r="D1591" s="29" t="s">
        <v>541</v>
      </c>
      <c r="E1591" s="29" t="s">
        <v>484</v>
      </c>
      <c r="F1591" s="29" t="s">
        <v>473</v>
      </c>
      <c r="G1591"/>
    </row>
    <row r="1592" spans="1:7" hidden="1" x14ac:dyDescent="0.25">
      <c r="A1592" s="285" t="s">
        <v>2222</v>
      </c>
      <c r="B1592" s="32" t="b">
        <f>'1.2.'!$Q$8&gt;='1.2.'!$Q$15</f>
        <v>1</v>
      </c>
      <c r="C1592" s="30">
        <v>1</v>
      </c>
      <c r="D1592" s="29" t="s">
        <v>541</v>
      </c>
      <c r="E1592" s="29" t="s">
        <v>484</v>
      </c>
      <c r="F1592" s="29" t="s">
        <v>474</v>
      </c>
      <c r="G1592"/>
    </row>
    <row r="1593" spans="1:7" hidden="1" x14ac:dyDescent="0.25">
      <c r="A1593" s="285" t="s">
        <v>2223</v>
      </c>
      <c r="B1593" s="32" t="b">
        <f>'1.2.'!$R$8&gt;='1.2.'!$R$15</f>
        <v>1</v>
      </c>
      <c r="C1593" s="30">
        <v>1</v>
      </c>
      <c r="D1593" s="29" t="s">
        <v>541</v>
      </c>
      <c r="E1593" s="29" t="s">
        <v>484</v>
      </c>
      <c r="F1593" s="29" t="s">
        <v>475</v>
      </c>
      <c r="G1593"/>
    </row>
    <row r="1594" spans="1:7" hidden="1" x14ac:dyDescent="0.25">
      <c r="A1594" s="285" t="s">
        <v>2224</v>
      </c>
      <c r="B1594" s="32" t="b">
        <f>'1.2.'!$S$8&gt;='1.2.'!$S$15</f>
        <v>1</v>
      </c>
      <c r="C1594" s="30">
        <v>1</v>
      </c>
      <c r="D1594" s="29" t="s">
        <v>541</v>
      </c>
      <c r="E1594" s="29" t="s">
        <v>484</v>
      </c>
      <c r="F1594" s="29" t="s">
        <v>476</v>
      </c>
      <c r="G1594"/>
    </row>
    <row r="1595" spans="1:7" hidden="1" x14ac:dyDescent="0.25">
      <c r="A1595" s="285" t="s">
        <v>2225</v>
      </c>
      <c r="B1595" s="32" t="b">
        <f>'1.2.'!$T$8&gt;='1.2.'!$T$15</f>
        <v>1</v>
      </c>
      <c r="C1595" s="30">
        <v>1</v>
      </c>
      <c r="D1595" s="29" t="s">
        <v>541</v>
      </c>
      <c r="E1595" s="29" t="s">
        <v>484</v>
      </c>
      <c r="F1595" s="29" t="s">
        <v>478</v>
      </c>
      <c r="G1595"/>
    </row>
    <row r="1596" spans="1:7" hidden="1" x14ac:dyDescent="0.25">
      <c r="A1596" s="285" t="s">
        <v>2226</v>
      </c>
      <c r="B1596" s="32" t="b">
        <f>'1.2.'!$U$8&gt;='1.2.'!$U$15</f>
        <v>1</v>
      </c>
      <c r="C1596" s="30">
        <v>1</v>
      </c>
      <c r="D1596" s="29" t="s">
        <v>541</v>
      </c>
      <c r="E1596" s="29" t="s">
        <v>484</v>
      </c>
      <c r="F1596" s="29" t="s">
        <v>479</v>
      </c>
      <c r="G1596"/>
    </row>
    <row r="1597" spans="1:7" hidden="1" x14ac:dyDescent="0.25">
      <c r="A1597" s="285" t="s">
        <v>2227</v>
      </c>
      <c r="B1597" s="32" t="b">
        <f>'1.2.'!$H$8-'1.2.'!$I$8&gt;='1.2.'!$H$15-'1.2.'!$I$15</f>
        <v>1</v>
      </c>
      <c r="C1597" s="30">
        <v>1</v>
      </c>
      <c r="D1597" s="29" t="s">
        <v>541</v>
      </c>
      <c r="E1597" s="29" t="s">
        <v>484</v>
      </c>
      <c r="F1597" s="29" t="s">
        <v>310</v>
      </c>
      <c r="G1597"/>
    </row>
    <row r="1598" spans="1:7" hidden="1" x14ac:dyDescent="0.25">
      <c r="A1598" s="285" t="s">
        <v>2228</v>
      </c>
      <c r="B1598" s="32" t="b">
        <f>'1.2.'!$J$8-'1.2.'!$K$8&gt;='1.2.'!$J$15-'1.2.'!$K$15</f>
        <v>1</v>
      </c>
      <c r="C1598" s="30">
        <v>1</v>
      </c>
      <c r="D1598" s="29" t="s">
        <v>541</v>
      </c>
      <c r="E1598" s="29" t="s">
        <v>484</v>
      </c>
      <c r="F1598" s="29" t="s">
        <v>311</v>
      </c>
      <c r="G1598"/>
    </row>
    <row r="1599" spans="1:7" hidden="1" x14ac:dyDescent="0.25">
      <c r="A1599" s="285" t="s">
        <v>2229</v>
      </c>
      <c r="B1599" s="32" t="b">
        <f>'1.2.'!$L$8-'1.2.'!$M$8&gt;='1.2.'!$L$15-'1.2.'!$M$15</f>
        <v>1</v>
      </c>
      <c r="C1599" s="30">
        <v>1</v>
      </c>
      <c r="D1599" s="29" t="s">
        <v>541</v>
      </c>
      <c r="E1599" s="29" t="s">
        <v>484</v>
      </c>
      <c r="F1599" s="29" t="s">
        <v>312</v>
      </c>
      <c r="G1599"/>
    </row>
    <row r="1600" spans="1:7" hidden="1" x14ac:dyDescent="0.25">
      <c r="A1600" s="285" t="s">
        <v>2230</v>
      </c>
      <c r="B1600" s="32" t="b">
        <f>'1.2.'!$N$8-'1.2.'!$O$8&gt;='1.2.'!$N$15-'1.2.'!$O$15</f>
        <v>1</v>
      </c>
      <c r="C1600" s="30">
        <v>1</v>
      </c>
      <c r="D1600" s="29" t="s">
        <v>541</v>
      </c>
      <c r="E1600" s="29" t="s">
        <v>484</v>
      </c>
      <c r="F1600" s="29" t="s">
        <v>313</v>
      </c>
      <c r="G1600"/>
    </row>
    <row r="1601" spans="1:7" hidden="1" x14ac:dyDescent="0.25">
      <c r="A1601" s="285" t="s">
        <v>2231</v>
      </c>
      <c r="B1601" s="32" t="b">
        <f>'1.2.'!$P$8-'1.2.'!$Q$8&gt;='1.2.'!$P$15-'1.2.'!$Q$15</f>
        <v>1</v>
      </c>
      <c r="C1601" s="30">
        <v>1</v>
      </c>
      <c r="D1601" s="29" t="s">
        <v>541</v>
      </c>
      <c r="E1601" s="29" t="s">
        <v>484</v>
      </c>
      <c r="F1601" s="29" t="s">
        <v>489</v>
      </c>
      <c r="G1601"/>
    </row>
    <row r="1602" spans="1:7" hidden="1" x14ac:dyDescent="0.25">
      <c r="A1602" s="285" t="s">
        <v>2232</v>
      </c>
      <c r="B1602" s="32" t="b">
        <f>'1.2.'!$R$8-'1.2.'!$S$8&gt;='1.2.'!$R$15-'1.2.'!$S$15</f>
        <v>1</v>
      </c>
      <c r="C1602" s="30">
        <v>1</v>
      </c>
      <c r="D1602" s="29" t="s">
        <v>541</v>
      </c>
      <c r="E1602" s="29" t="s">
        <v>484</v>
      </c>
      <c r="F1602" s="29" t="s">
        <v>490</v>
      </c>
      <c r="G1602"/>
    </row>
    <row r="1603" spans="1:7" hidden="1" x14ac:dyDescent="0.25">
      <c r="A1603" s="285" t="s">
        <v>2233</v>
      </c>
      <c r="B1603" s="32" t="b">
        <f>'1.2.'!$T$8-'1.2.'!$U$8&gt;='1.2.'!$T$15-'1.2.'!$U$15</f>
        <v>1</v>
      </c>
      <c r="C1603" s="30">
        <v>1</v>
      </c>
      <c r="D1603" s="29" t="s">
        <v>541</v>
      </c>
      <c r="E1603" s="29" t="s">
        <v>484</v>
      </c>
      <c r="F1603" s="29" t="s">
        <v>491</v>
      </c>
      <c r="G1603"/>
    </row>
    <row r="1604" spans="1:7" hidden="1" x14ac:dyDescent="0.25">
      <c r="A1604" s="285" t="s">
        <v>2234</v>
      </c>
      <c r="B1604" s="32" t="b">
        <f>'1.2.'!$H$8&gt;='1.2.'!$H$16</f>
        <v>1</v>
      </c>
      <c r="C1604" s="30">
        <v>1</v>
      </c>
      <c r="D1604" s="29" t="s">
        <v>541</v>
      </c>
      <c r="E1604" s="29" t="s">
        <v>485</v>
      </c>
      <c r="F1604" s="29" t="s">
        <v>290</v>
      </c>
      <c r="G1604"/>
    </row>
    <row r="1605" spans="1:7" hidden="1" x14ac:dyDescent="0.25">
      <c r="A1605" s="285" t="s">
        <v>2235</v>
      </c>
      <c r="B1605" s="32" t="b">
        <f>'1.2.'!$I$8&gt;='1.2.'!$I$16</f>
        <v>1</v>
      </c>
      <c r="C1605" s="30">
        <v>1</v>
      </c>
      <c r="D1605" s="29" t="s">
        <v>541</v>
      </c>
      <c r="E1605" s="29" t="s">
        <v>485</v>
      </c>
      <c r="F1605" s="29" t="s">
        <v>291</v>
      </c>
      <c r="G1605"/>
    </row>
    <row r="1606" spans="1:7" hidden="1" x14ac:dyDescent="0.25">
      <c r="A1606" s="285" t="s">
        <v>2236</v>
      </c>
      <c r="B1606" s="32" t="b">
        <f>'1.2.'!$J$8&gt;='1.2.'!$J$16</f>
        <v>1</v>
      </c>
      <c r="C1606" s="30">
        <v>1</v>
      </c>
      <c r="D1606" s="29" t="s">
        <v>541</v>
      </c>
      <c r="E1606" s="29" t="s">
        <v>485</v>
      </c>
      <c r="F1606" s="29" t="s">
        <v>292</v>
      </c>
      <c r="G1606"/>
    </row>
    <row r="1607" spans="1:7" hidden="1" x14ac:dyDescent="0.25">
      <c r="A1607" s="285" t="s">
        <v>2237</v>
      </c>
      <c r="B1607" s="32" t="b">
        <f>'1.2.'!$K$8&gt;='1.2.'!$K$16</f>
        <v>1</v>
      </c>
      <c r="C1607" s="30">
        <v>1</v>
      </c>
      <c r="D1607" s="29" t="s">
        <v>541</v>
      </c>
      <c r="E1607" s="29" t="s">
        <v>485</v>
      </c>
      <c r="F1607" s="29" t="s">
        <v>293</v>
      </c>
      <c r="G1607"/>
    </row>
    <row r="1608" spans="1:7" hidden="1" x14ac:dyDescent="0.25">
      <c r="A1608" s="285" t="s">
        <v>2238</v>
      </c>
      <c r="B1608" s="32" t="b">
        <f>'1.2.'!$L$8&gt;='1.2.'!$L$16</f>
        <v>1</v>
      </c>
      <c r="C1608" s="30">
        <v>1</v>
      </c>
      <c r="D1608" s="29" t="s">
        <v>541</v>
      </c>
      <c r="E1608" s="29" t="s">
        <v>485</v>
      </c>
      <c r="F1608" s="29" t="s">
        <v>294</v>
      </c>
      <c r="G1608"/>
    </row>
    <row r="1609" spans="1:7" hidden="1" x14ac:dyDescent="0.25">
      <c r="A1609" s="285" t="s">
        <v>2239</v>
      </c>
      <c r="B1609" s="32" t="b">
        <f>'1.2.'!$M$8&gt;='1.2.'!$M$16</f>
        <v>1</v>
      </c>
      <c r="C1609" s="30">
        <v>1</v>
      </c>
      <c r="D1609" s="29" t="s">
        <v>541</v>
      </c>
      <c r="E1609" s="29" t="s">
        <v>485</v>
      </c>
      <c r="F1609" s="29" t="s">
        <v>295</v>
      </c>
      <c r="G1609"/>
    </row>
    <row r="1610" spans="1:7" hidden="1" x14ac:dyDescent="0.25">
      <c r="A1610" s="285" t="s">
        <v>2240</v>
      </c>
      <c r="B1610" s="32" t="b">
        <f>'1.2.'!$N$8&gt;='1.2.'!$N$16</f>
        <v>1</v>
      </c>
      <c r="C1610" s="30">
        <v>1</v>
      </c>
      <c r="D1610" s="29" t="s">
        <v>541</v>
      </c>
      <c r="E1610" s="29" t="s">
        <v>485</v>
      </c>
      <c r="F1610" s="29" t="s">
        <v>296</v>
      </c>
      <c r="G1610"/>
    </row>
    <row r="1611" spans="1:7" hidden="1" x14ac:dyDescent="0.25">
      <c r="A1611" s="285" t="s">
        <v>2241</v>
      </c>
      <c r="B1611" s="32" t="b">
        <f>'1.2.'!$O$8&gt;='1.2.'!$O$16</f>
        <v>1</v>
      </c>
      <c r="C1611" s="30">
        <v>1</v>
      </c>
      <c r="D1611" s="29" t="s">
        <v>541</v>
      </c>
      <c r="E1611" s="29" t="s">
        <v>485</v>
      </c>
      <c r="F1611" s="29" t="s">
        <v>297</v>
      </c>
      <c r="G1611"/>
    </row>
    <row r="1612" spans="1:7" hidden="1" x14ac:dyDescent="0.25">
      <c r="A1612" s="285" t="s">
        <v>2242</v>
      </c>
      <c r="B1612" s="32" t="b">
        <f>'1.2.'!$P$8&gt;='1.2.'!$P$16</f>
        <v>1</v>
      </c>
      <c r="C1612" s="30">
        <v>1</v>
      </c>
      <c r="D1612" s="29" t="s">
        <v>541</v>
      </c>
      <c r="E1612" s="29" t="s">
        <v>485</v>
      </c>
      <c r="F1612" s="29" t="s">
        <v>473</v>
      </c>
      <c r="G1612"/>
    </row>
    <row r="1613" spans="1:7" hidden="1" x14ac:dyDescent="0.25">
      <c r="A1613" s="285" t="s">
        <v>2243</v>
      </c>
      <c r="B1613" s="32" t="b">
        <f>'1.2.'!$Q$8&gt;='1.2.'!$Q$16</f>
        <v>1</v>
      </c>
      <c r="C1613" s="30">
        <v>1</v>
      </c>
      <c r="D1613" s="29" t="s">
        <v>541</v>
      </c>
      <c r="E1613" s="29" t="s">
        <v>485</v>
      </c>
      <c r="F1613" s="29" t="s">
        <v>474</v>
      </c>
      <c r="G1613"/>
    </row>
    <row r="1614" spans="1:7" hidden="1" x14ac:dyDescent="0.25">
      <c r="A1614" s="285" t="s">
        <v>2244</v>
      </c>
      <c r="B1614" s="32" t="b">
        <f>'1.2.'!$R$8&gt;='1.2.'!$R$16</f>
        <v>1</v>
      </c>
      <c r="C1614" s="30">
        <v>1</v>
      </c>
      <c r="D1614" s="29" t="s">
        <v>541</v>
      </c>
      <c r="E1614" s="29" t="s">
        <v>485</v>
      </c>
      <c r="F1614" s="29" t="s">
        <v>475</v>
      </c>
      <c r="G1614"/>
    </row>
    <row r="1615" spans="1:7" hidden="1" x14ac:dyDescent="0.25">
      <c r="A1615" s="285" t="s">
        <v>2245</v>
      </c>
      <c r="B1615" s="32" t="b">
        <f>'1.2.'!$S$8&gt;='1.2.'!$S$16</f>
        <v>1</v>
      </c>
      <c r="C1615" s="30">
        <v>1</v>
      </c>
      <c r="D1615" s="29" t="s">
        <v>541</v>
      </c>
      <c r="E1615" s="29" t="s">
        <v>485</v>
      </c>
      <c r="F1615" s="29" t="s">
        <v>476</v>
      </c>
      <c r="G1615"/>
    </row>
    <row r="1616" spans="1:7" hidden="1" x14ac:dyDescent="0.25">
      <c r="A1616" s="285" t="s">
        <v>2246</v>
      </c>
      <c r="B1616" s="32" t="b">
        <f>'1.2.'!$T$8&gt;='1.2.'!$T$16</f>
        <v>1</v>
      </c>
      <c r="C1616" s="30">
        <v>1</v>
      </c>
      <c r="D1616" s="29" t="s">
        <v>541</v>
      </c>
      <c r="E1616" s="29" t="s">
        <v>485</v>
      </c>
      <c r="F1616" s="29" t="s">
        <v>478</v>
      </c>
      <c r="G1616"/>
    </row>
    <row r="1617" spans="1:7" hidden="1" x14ac:dyDescent="0.25">
      <c r="A1617" s="285" t="s">
        <v>2247</v>
      </c>
      <c r="B1617" s="32" t="b">
        <f>'1.2.'!$U$8&gt;='1.2.'!$U$16</f>
        <v>1</v>
      </c>
      <c r="C1617" s="30">
        <v>1</v>
      </c>
      <c r="D1617" s="29" t="s">
        <v>541</v>
      </c>
      <c r="E1617" s="29" t="s">
        <v>485</v>
      </c>
      <c r="F1617" s="29" t="s">
        <v>479</v>
      </c>
      <c r="G1617"/>
    </row>
    <row r="1618" spans="1:7" hidden="1" x14ac:dyDescent="0.25">
      <c r="A1618" s="285" t="s">
        <v>2248</v>
      </c>
      <c r="B1618" s="32" t="b">
        <f>'1.2.'!$H$8-'1.2.'!$I$8&gt;='1.2.'!$H$16-'1.2.'!$I$16</f>
        <v>1</v>
      </c>
      <c r="C1618" s="30">
        <v>1</v>
      </c>
      <c r="D1618" s="29" t="s">
        <v>541</v>
      </c>
      <c r="E1618" s="29" t="s">
        <v>485</v>
      </c>
      <c r="F1618" s="29" t="s">
        <v>310</v>
      </c>
      <c r="G1618"/>
    </row>
    <row r="1619" spans="1:7" hidden="1" x14ac:dyDescent="0.25">
      <c r="A1619" s="285" t="s">
        <v>2249</v>
      </c>
      <c r="B1619" s="32" t="b">
        <f>'1.2.'!$J$8-'1.2.'!$K$8&gt;='1.2.'!$J$16-'1.2.'!$K$16</f>
        <v>1</v>
      </c>
      <c r="C1619" s="30">
        <v>1</v>
      </c>
      <c r="D1619" s="29" t="s">
        <v>541</v>
      </c>
      <c r="E1619" s="29" t="s">
        <v>485</v>
      </c>
      <c r="F1619" s="29" t="s">
        <v>311</v>
      </c>
      <c r="G1619"/>
    </row>
    <row r="1620" spans="1:7" hidden="1" x14ac:dyDescent="0.25">
      <c r="A1620" s="285" t="s">
        <v>2250</v>
      </c>
      <c r="B1620" s="32" t="b">
        <f>'1.2.'!$L$8-'1.2.'!$M$8&gt;='1.2.'!$L$16-'1.2.'!$M$16</f>
        <v>1</v>
      </c>
      <c r="C1620" s="30">
        <v>1</v>
      </c>
      <c r="D1620" s="29" t="s">
        <v>541</v>
      </c>
      <c r="E1620" s="29" t="s">
        <v>485</v>
      </c>
      <c r="F1620" s="29" t="s">
        <v>312</v>
      </c>
      <c r="G1620"/>
    </row>
    <row r="1621" spans="1:7" hidden="1" x14ac:dyDescent="0.25">
      <c r="A1621" s="285" t="s">
        <v>2251</v>
      </c>
      <c r="B1621" s="32" t="b">
        <f>'1.2.'!$N$8-'1.2.'!$O$8&gt;='1.2.'!$N$16-'1.2.'!$O$16</f>
        <v>1</v>
      </c>
      <c r="C1621" s="30">
        <v>1</v>
      </c>
      <c r="D1621" s="29" t="s">
        <v>541</v>
      </c>
      <c r="E1621" s="29" t="s">
        <v>485</v>
      </c>
      <c r="F1621" s="29" t="s">
        <v>313</v>
      </c>
      <c r="G1621"/>
    </row>
    <row r="1622" spans="1:7" hidden="1" x14ac:dyDescent="0.25">
      <c r="A1622" s="285" t="s">
        <v>2252</v>
      </c>
      <c r="B1622" s="32" t="b">
        <f>'1.2.'!$P$8-'1.2.'!$Q$8&gt;='1.2.'!$P$16-'1.2.'!$Q$16</f>
        <v>1</v>
      </c>
      <c r="C1622" s="30">
        <v>1</v>
      </c>
      <c r="D1622" s="29" t="s">
        <v>541</v>
      </c>
      <c r="E1622" s="29" t="s">
        <v>485</v>
      </c>
      <c r="F1622" s="29" t="s">
        <v>489</v>
      </c>
      <c r="G1622"/>
    </row>
    <row r="1623" spans="1:7" hidden="1" x14ac:dyDescent="0.25">
      <c r="A1623" s="285" t="s">
        <v>2253</v>
      </c>
      <c r="B1623" s="32" t="b">
        <f>'1.2.'!$R$8-'1.2.'!$S$8&gt;='1.2.'!$R$16-'1.2.'!$S$16</f>
        <v>1</v>
      </c>
      <c r="C1623" s="30">
        <v>1</v>
      </c>
      <c r="D1623" s="29" t="s">
        <v>541</v>
      </c>
      <c r="E1623" s="29" t="s">
        <v>485</v>
      </c>
      <c r="F1623" s="29" t="s">
        <v>490</v>
      </c>
      <c r="G1623"/>
    </row>
    <row r="1624" spans="1:7" hidden="1" x14ac:dyDescent="0.25">
      <c r="A1624" s="285" t="s">
        <v>2254</v>
      </c>
      <c r="B1624" s="32" t="b">
        <f>'1.2.'!$T$8-'1.2.'!$U$8&gt;='1.2.'!$T$16-'1.2.'!$U$16</f>
        <v>1</v>
      </c>
      <c r="C1624" s="30">
        <v>1</v>
      </c>
      <c r="D1624" s="29" t="s">
        <v>541</v>
      </c>
      <c r="E1624" s="29" t="s">
        <v>485</v>
      </c>
      <c r="F1624" s="29" t="s">
        <v>491</v>
      </c>
      <c r="G1624"/>
    </row>
    <row r="1625" spans="1:7" hidden="1" x14ac:dyDescent="0.25">
      <c r="A1625" s="285" t="s">
        <v>2255</v>
      </c>
      <c r="B1625" s="32" t="b">
        <f>'1.2.'!$H$17='1.2.'!$H$18+'1.2.'!$H$35+'1.2.'!$H$37+'1.2.'!$H$39+'1.2.'!$H$40+'1.2.'!$H$42+'1.2.'!$H$43+'1.2.'!$H$44+'1.2.'!$H$45+'1.2.'!$H$46+'1.2.'!$H$47+'1.2.'!$H$48+'1.2.'!$H$49+'1.2.'!$H$50</f>
        <v>1</v>
      </c>
      <c r="C1625" s="30">
        <v>1</v>
      </c>
      <c r="D1625" s="29" t="s">
        <v>541</v>
      </c>
      <c r="E1625" s="29" t="s">
        <v>486</v>
      </c>
      <c r="F1625" s="29" t="s">
        <v>290</v>
      </c>
      <c r="G1625"/>
    </row>
    <row r="1626" spans="1:7" hidden="1" x14ac:dyDescent="0.25">
      <c r="A1626" s="285" t="s">
        <v>2256</v>
      </c>
      <c r="B1626" s="32" t="b">
        <f>'1.2.'!$I$17='1.2.'!$I$18+'1.2.'!$I$35+'1.2.'!$I$37+'1.2.'!$I$39+'1.2.'!$I$40+'1.2.'!$I$42+'1.2.'!$I$43+'1.2.'!$I$44+'1.2.'!$I$45+'1.2.'!$I$46+'1.2.'!$I$47+'1.2.'!$I$48+'1.2.'!$I$49+'1.2.'!$I$50</f>
        <v>1</v>
      </c>
      <c r="C1626" s="30">
        <v>1</v>
      </c>
      <c r="D1626" s="29" t="s">
        <v>541</v>
      </c>
      <c r="E1626" s="29" t="s">
        <v>486</v>
      </c>
      <c r="F1626" s="29" t="s">
        <v>291</v>
      </c>
      <c r="G1626"/>
    </row>
    <row r="1627" spans="1:7" hidden="1" x14ac:dyDescent="0.25">
      <c r="A1627" s="285" t="s">
        <v>2257</v>
      </c>
      <c r="B1627" s="32" t="b">
        <f>'1.2.'!$J$17='1.2.'!$J$18+'1.2.'!$J$35+'1.2.'!$J$37+'1.2.'!$J$39+'1.2.'!$J$40+'1.2.'!$J$42+'1.2.'!$J$43+'1.2.'!$J$44+'1.2.'!$J$45+'1.2.'!$J$46+'1.2.'!$J$47+'1.2.'!$J$48+'1.2.'!$J$49+'1.2.'!$J$50</f>
        <v>1</v>
      </c>
      <c r="C1627" s="30">
        <v>1</v>
      </c>
      <c r="D1627" s="29" t="s">
        <v>541</v>
      </c>
      <c r="E1627" s="29" t="s">
        <v>486</v>
      </c>
      <c r="F1627" s="29" t="s">
        <v>292</v>
      </c>
      <c r="G1627"/>
    </row>
    <row r="1628" spans="1:7" hidden="1" x14ac:dyDescent="0.25">
      <c r="A1628" s="285" t="s">
        <v>2258</v>
      </c>
      <c r="B1628" s="32" t="b">
        <f>'1.2.'!$K$17='1.2.'!$K$18+'1.2.'!$K$35+'1.2.'!$K$37+'1.2.'!$K$39+'1.2.'!$K$40+'1.2.'!$K$42+'1.2.'!$K$43+'1.2.'!$K$44+'1.2.'!$K$45+'1.2.'!$K$46+'1.2.'!$K$47+'1.2.'!$K$48+'1.2.'!$K$49+'1.2.'!$K$50</f>
        <v>1</v>
      </c>
      <c r="C1628" s="30">
        <v>1</v>
      </c>
      <c r="D1628" s="29" t="s">
        <v>541</v>
      </c>
      <c r="E1628" s="29" t="s">
        <v>486</v>
      </c>
      <c r="F1628" s="29" t="s">
        <v>293</v>
      </c>
      <c r="G1628"/>
    </row>
    <row r="1629" spans="1:7" hidden="1" x14ac:dyDescent="0.25">
      <c r="A1629" s="285" t="s">
        <v>2259</v>
      </c>
      <c r="B1629" s="32" t="b">
        <f>'1.2.'!$L$17='1.2.'!$L$18+'1.2.'!$L$35+'1.2.'!$L$37+'1.2.'!$L$39+'1.2.'!$L$40+'1.2.'!$L$42+'1.2.'!$L$43+'1.2.'!$L$44+'1.2.'!$L$45+'1.2.'!$L$46+'1.2.'!$L$47+'1.2.'!$L$48+'1.2.'!$L$49+'1.2.'!$L$50</f>
        <v>1</v>
      </c>
      <c r="C1629" s="30">
        <v>1</v>
      </c>
      <c r="D1629" s="29" t="s">
        <v>541</v>
      </c>
      <c r="E1629" s="29" t="s">
        <v>486</v>
      </c>
      <c r="F1629" s="29" t="s">
        <v>294</v>
      </c>
      <c r="G1629"/>
    </row>
    <row r="1630" spans="1:7" hidden="1" x14ac:dyDescent="0.25">
      <c r="A1630" s="285" t="s">
        <v>2260</v>
      </c>
      <c r="B1630" s="32" t="b">
        <f>'1.2.'!$M$17='1.2.'!$M$18+'1.2.'!$M$35+'1.2.'!$M$37+'1.2.'!$M$39+'1.2.'!$M$40+'1.2.'!$M$42+'1.2.'!$M$43+'1.2.'!$M$44+'1.2.'!$M$45+'1.2.'!$M$46+'1.2.'!$M$47+'1.2.'!$M$48+'1.2.'!$M$49+'1.2.'!$M$50</f>
        <v>1</v>
      </c>
      <c r="C1630" s="30">
        <v>1</v>
      </c>
      <c r="D1630" s="29" t="s">
        <v>541</v>
      </c>
      <c r="E1630" s="29" t="s">
        <v>486</v>
      </c>
      <c r="F1630" s="29" t="s">
        <v>295</v>
      </c>
      <c r="G1630"/>
    </row>
    <row r="1631" spans="1:7" hidden="1" x14ac:dyDescent="0.25">
      <c r="A1631" s="285" t="s">
        <v>2261</v>
      </c>
      <c r="B1631" s="32" t="b">
        <f>'1.2.'!$N$17='1.2.'!$N$18+'1.2.'!$N$35+'1.2.'!$N$37+'1.2.'!$N$39+'1.2.'!$N$40+'1.2.'!$N$42+'1.2.'!$N$43+'1.2.'!$N$44+'1.2.'!$N$45+'1.2.'!$N$46+'1.2.'!$N$48+'1.2.'!$N$50</f>
        <v>1</v>
      </c>
      <c r="C1631" s="30">
        <v>1</v>
      </c>
      <c r="D1631" s="29" t="s">
        <v>541</v>
      </c>
      <c r="E1631" s="78" t="s">
        <v>3027</v>
      </c>
      <c r="F1631" s="29" t="s">
        <v>296</v>
      </c>
      <c r="G1631"/>
    </row>
    <row r="1632" spans="1:7" hidden="1" x14ac:dyDescent="0.25">
      <c r="A1632" s="285" t="s">
        <v>2262</v>
      </c>
      <c r="B1632" s="32" t="b">
        <f>'1.2.'!$O$17='1.2.'!$O$18+'1.2.'!$O$35+'1.2.'!$O$37+'1.2.'!$O$39+'1.2.'!$O$40+'1.2.'!$O$42+'1.2.'!$O$43+'1.2.'!$O$44+'1.2.'!$O$45+'1.2.'!$O$46+'1.2.'!$O$48+'1.2.'!$O$50</f>
        <v>1</v>
      </c>
      <c r="C1632" s="30">
        <v>1</v>
      </c>
      <c r="D1632" s="29" t="s">
        <v>541</v>
      </c>
      <c r="E1632" s="78" t="s">
        <v>3027</v>
      </c>
      <c r="F1632" s="29" t="s">
        <v>297</v>
      </c>
      <c r="G1632"/>
    </row>
    <row r="1633" spans="1:7" hidden="1" x14ac:dyDescent="0.25">
      <c r="A1633" s="285" t="s">
        <v>2263</v>
      </c>
      <c r="B1633" s="32" t="b">
        <f>'1.2.'!$P$17='1.2.'!$P$18+'1.2.'!$P$35+'1.2.'!$P$37+'1.2.'!$P$39+'1.2.'!$P$40+'1.2.'!$P$42+'1.2.'!$P$43+'1.2.'!$P$44+'1.2.'!$P$45+'1.2.'!$P$46+'1.2.'!$P$48+'1.2.'!$P$50</f>
        <v>1</v>
      </c>
      <c r="C1633" s="30">
        <v>1</v>
      </c>
      <c r="D1633" s="29" t="s">
        <v>541</v>
      </c>
      <c r="E1633" s="78" t="s">
        <v>3027</v>
      </c>
      <c r="F1633" s="29" t="s">
        <v>473</v>
      </c>
      <c r="G1633"/>
    </row>
    <row r="1634" spans="1:7" hidden="1" x14ac:dyDescent="0.25">
      <c r="A1634" s="285" t="s">
        <v>2264</v>
      </c>
      <c r="B1634" s="32" t="b">
        <f>'1.2.'!$Q$17='1.2.'!$Q$18+'1.2.'!$Q$35+'1.2.'!$Q$37+'1.2.'!$Q$39+'1.2.'!$Q$40+'1.2.'!$Q$42+'1.2.'!$Q$43+'1.2.'!$Q$44+'1.2.'!$Q$45+'1.2.'!$Q$46+'1.2.'!$Q$48+'1.2.'!$Q$50</f>
        <v>1</v>
      </c>
      <c r="C1634" s="30">
        <v>1</v>
      </c>
      <c r="D1634" s="29" t="s">
        <v>541</v>
      </c>
      <c r="E1634" s="78" t="s">
        <v>3027</v>
      </c>
      <c r="F1634" s="29" t="s">
        <v>474</v>
      </c>
      <c r="G1634"/>
    </row>
    <row r="1635" spans="1:7" hidden="1" x14ac:dyDescent="0.25">
      <c r="A1635" s="285" t="s">
        <v>2265</v>
      </c>
      <c r="B1635" s="32" t="b">
        <f>'1.2.'!$R$17='1.2.'!$R$18+'1.2.'!$R$35+'1.2.'!$R$37+'1.2.'!$R$39+'1.2.'!$R$40+'1.2.'!$R$42+'1.2.'!$R$43+'1.2.'!$R$44+'1.2.'!$R$45+'1.2.'!$R$46+'1.2.'!$R$47+'1.2.'!$R$48+'1.2.'!$R$49+'1.2.'!$R$50</f>
        <v>1</v>
      </c>
      <c r="C1635" s="30">
        <v>1</v>
      </c>
      <c r="D1635" s="29" t="s">
        <v>541</v>
      </c>
      <c r="E1635" s="78" t="s">
        <v>486</v>
      </c>
      <c r="F1635" s="29" t="s">
        <v>475</v>
      </c>
      <c r="G1635"/>
    </row>
    <row r="1636" spans="1:7" hidden="1" x14ac:dyDescent="0.25">
      <c r="A1636" s="285" t="s">
        <v>2266</v>
      </c>
      <c r="B1636" s="32" t="b">
        <f>'1.2.'!$S$17='1.2.'!$S$18+'1.2.'!$S$35+'1.2.'!$S$37+'1.2.'!$S$39+'1.2.'!$S$40+'1.2.'!$S$42+'1.2.'!$S$43+'1.2.'!$S$44+'1.2.'!$S$45+'1.2.'!$S$46+'1.2.'!$S$47+'1.2.'!$S$48+'1.2.'!$S$49+'1.2.'!$S$50</f>
        <v>1</v>
      </c>
      <c r="C1636" s="30">
        <v>1</v>
      </c>
      <c r="D1636" s="29" t="s">
        <v>541</v>
      </c>
      <c r="E1636" s="29" t="s">
        <v>486</v>
      </c>
      <c r="F1636" s="29" t="s">
        <v>476</v>
      </c>
      <c r="G1636"/>
    </row>
    <row r="1637" spans="1:7" hidden="1" x14ac:dyDescent="0.25">
      <c r="A1637" s="285" t="s">
        <v>2267</v>
      </c>
      <c r="B1637" s="32" t="b">
        <f>'1.2.'!$T$17='1.2.'!$T$18+'1.2.'!$T$35+'1.2.'!$T$37+'1.2.'!$T$39+'1.2.'!$T$40+'1.2.'!$T$42+'1.2.'!$T$43+'1.2.'!$T$44+'1.2.'!$T$45+'1.2.'!$T$46+'1.2.'!$T$47+'1.2.'!$T$48+'1.2.'!$T$49+'1.2.'!$T$50</f>
        <v>1</v>
      </c>
      <c r="C1637" s="30">
        <v>1</v>
      </c>
      <c r="D1637" s="29" t="s">
        <v>541</v>
      </c>
      <c r="E1637" s="29" t="s">
        <v>486</v>
      </c>
      <c r="F1637" s="29" t="s">
        <v>478</v>
      </c>
      <c r="G1637"/>
    </row>
    <row r="1638" spans="1:7" hidden="1" x14ac:dyDescent="0.25">
      <c r="A1638" s="285" t="s">
        <v>2268</v>
      </c>
      <c r="B1638" s="32" t="b">
        <f>'1.2.'!$U$17='1.2.'!$U$18+'1.2.'!$U$35+'1.2.'!$U$37+'1.2.'!$U$39+'1.2.'!$U$40+'1.2.'!$U$42+'1.2.'!$U$43+'1.2.'!$U$44+'1.2.'!$U$45+'1.2.'!$U$46+'1.2.'!$U$47+'1.2.'!$U$48+'1.2.'!$U$49+'1.2.'!$U$50</f>
        <v>1</v>
      </c>
      <c r="C1638" s="30">
        <v>1</v>
      </c>
      <c r="D1638" s="29" t="s">
        <v>541</v>
      </c>
      <c r="E1638" s="29" t="s">
        <v>486</v>
      </c>
      <c r="F1638" s="29" t="s">
        <v>479</v>
      </c>
      <c r="G1638"/>
    </row>
    <row r="1639" spans="1:7" hidden="1" x14ac:dyDescent="0.25">
      <c r="A1639" s="285" t="s">
        <v>2269</v>
      </c>
      <c r="B1639" s="32" t="b">
        <f>'1.2.'!$H$18='1.2.'!$H$19+'1.2.'!$H$22</f>
        <v>1</v>
      </c>
      <c r="C1639" s="30">
        <v>1</v>
      </c>
      <c r="D1639" s="29" t="s">
        <v>541</v>
      </c>
      <c r="E1639" s="29" t="s">
        <v>487</v>
      </c>
      <c r="F1639" s="29" t="s">
        <v>290</v>
      </c>
      <c r="G1639"/>
    </row>
    <row r="1640" spans="1:7" hidden="1" x14ac:dyDescent="0.25">
      <c r="A1640" s="285" t="s">
        <v>2270</v>
      </c>
      <c r="B1640" s="32" t="b">
        <f>'1.2.'!$I$18='1.2.'!$I$19+'1.2.'!$I$22</f>
        <v>1</v>
      </c>
      <c r="C1640" s="30">
        <v>1</v>
      </c>
      <c r="D1640" s="29" t="s">
        <v>541</v>
      </c>
      <c r="E1640" s="29" t="s">
        <v>487</v>
      </c>
      <c r="F1640" s="29" t="s">
        <v>291</v>
      </c>
      <c r="G1640"/>
    </row>
    <row r="1641" spans="1:7" hidden="1" x14ac:dyDescent="0.25">
      <c r="A1641" s="285" t="s">
        <v>2271</v>
      </c>
      <c r="B1641" s="32" t="b">
        <f>'1.2.'!$J$18='1.2.'!$J$19+'1.2.'!$J$22</f>
        <v>1</v>
      </c>
      <c r="C1641" s="30">
        <v>1</v>
      </c>
      <c r="D1641" s="29" t="s">
        <v>541</v>
      </c>
      <c r="E1641" s="29" t="s">
        <v>487</v>
      </c>
      <c r="F1641" s="29" t="s">
        <v>292</v>
      </c>
      <c r="G1641"/>
    </row>
    <row r="1642" spans="1:7" hidden="1" x14ac:dyDescent="0.25">
      <c r="A1642" s="285" t="s">
        <v>2272</v>
      </c>
      <c r="B1642" s="32" t="b">
        <f>'1.2.'!$K$18='1.2.'!$K$19+'1.2.'!$K$22</f>
        <v>1</v>
      </c>
      <c r="C1642" s="30">
        <v>1</v>
      </c>
      <c r="D1642" s="29" t="s">
        <v>541</v>
      </c>
      <c r="E1642" s="29" t="s">
        <v>487</v>
      </c>
      <c r="F1642" s="29" t="s">
        <v>293</v>
      </c>
      <c r="G1642"/>
    </row>
    <row r="1643" spans="1:7" hidden="1" x14ac:dyDescent="0.25">
      <c r="A1643" s="285" t="s">
        <v>2273</v>
      </c>
      <c r="B1643" s="32" t="b">
        <f>'1.2.'!$L$18='1.2.'!$L$19+'1.2.'!$L$22</f>
        <v>1</v>
      </c>
      <c r="C1643" s="30">
        <v>1</v>
      </c>
      <c r="D1643" s="29" t="s">
        <v>541</v>
      </c>
      <c r="E1643" s="29" t="s">
        <v>487</v>
      </c>
      <c r="F1643" s="29" t="s">
        <v>294</v>
      </c>
      <c r="G1643"/>
    </row>
    <row r="1644" spans="1:7" hidden="1" x14ac:dyDescent="0.25">
      <c r="A1644" s="285" t="s">
        <v>2274</v>
      </c>
      <c r="B1644" s="32" t="b">
        <f>'1.2.'!$M$18='1.2.'!$M$19+'1.2.'!$M$22</f>
        <v>1</v>
      </c>
      <c r="C1644" s="30">
        <v>1</v>
      </c>
      <c r="D1644" s="29" t="s">
        <v>541</v>
      </c>
      <c r="E1644" s="29" t="s">
        <v>487</v>
      </c>
      <c r="F1644" s="29" t="s">
        <v>295</v>
      </c>
      <c r="G1644"/>
    </row>
    <row r="1645" spans="1:7" hidden="1" x14ac:dyDescent="0.25">
      <c r="A1645" s="285" t="s">
        <v>2275</v>
      </c>
      <c r="B1645" s="32" t="b">
        <f>'1.2.'!$N$18='1.2.'!$N$19+'1.2.'!$N$22</f>
        <v>1</v>
      </c>
      <c r="C1645" s="30">
        <v>1</v>
      </c>
      <c r="D1645" s="29" t="s">
        <v>541</v>
      </c>
      <c r="E1645" s="29" t="s">
        <v>487</v>
      </c>
      <c r="F1645" s="29" t="s">
        <v>296</v>
      </c>
      <c r="G1645"/>
    </row>
    <row r="1646" spans="1:7" hidden="1" x14ac:dyDescent="0.25">
      <c r="A1646" s="285" t="s">
        <v>2276</v>
      </c>
      <c r="B1646" s="32" t="b">
        <f>'1.2.'!$O$18='1.2.'!$O$19+'1.2.'!$O$22</f>
        <v>1</v>
      </c>
      <c r="C1646" s="30">
        <v>1</v>
      </c>
      <c r="D1646" s="29" t="s">
        <v>541</v>
      </c>
      <c r="E1646" s="29" t="s">
        <v>487</v>
      </c>
      <c r="F1646" s="29" t="s">
        <v>297</v>
      </c>
      <c r="G1646"/>
    </row>
    <row r="1647" spans="1:7" hidden="1" x14ac:dyDescent="0.25">
      <c r="A1647" s="285" t="s">
        <v>2277</v>
      </c>
      <c r="B1647" s="32" t="b">
        <f>'1.2.'!$P$18='1.2.'!$P$19+'1.2.'!$P$22</f>
        <v>1</v>
      </c>
      <c r="C1647" s="30">
        <v>1</v>
      </c>
      <c r="D1647" s="29" t="s">
        <v>541</v>
      </c>
      <c r="E1647" s="29" t="s">
        <v>487</v>
      </c>
      <c r="F1647" s="29" t="s">
        <v>473</v>
      </c>
      <c r="G1647"/>
    </row>
    <row r="1648" spans="1:7" hidden="1" x14ac:dyDescent="0.25">
      <c r="A1648" s="285" t="s">
        <v>2278</v>
      </c>
      <c r="B1648" s="32" t="b">
        <f>'1.2.'!$Q$18='1.2.'!$Q$19+'1.2.'!$Q$22</f>
        <v>1</v>
      </c>
      <c r="C1648" s="30">
        <v>1</v>
      </c>
      <c r="D1648" s="29" t="s">
        <v>541</v>
      </c>
      <c r="E1648" s="29" t="s">
        <v>487</v>
      </c>
      <c r="F1648" s="29" t="s">
        <v>474</v>
      </c>
      <c r="G1648"/>
    </row>
    <row r="1649" spans="1:7" hidden="1" x14ac:dyDescent="0.25">
      <c r="A1649" s="285" t="s">
        <v>2279</v>
      </c>
      <c r="B1649" s="32" t="b">
        <f>'1.2.'!$R$18='1.2.'!$R$19+'1.2.'!$R$22</f>
        <v>1</v>
      </c>
      <c r="C1649" s="30">
        <v>1</v>
      </c>
      <c r="D1649" s="29" t="s">
        <v>541</v>
      </c>
      <c r="E1649" s="29" t="s">
        <v>487</v>
      </c>
      <c r="F1649" s="29" t="s">
        <v>475</v>
      </c>
      <c r="G1649"/>
    </row>
    <row r="1650" spans="1:7" hidden="1" x14ac:dyDescent="0.25">
      <c r="A1650" s="285" t="s">
        <v>2280</v>
      </c>
      <c r="B1650" s="32" t="b">
        <f>'1.2.'!$S$18='1.2.'!$S$19+'1.2.'!$S$22</f>
        <v>1</v>
      </c>
      <c r="C1650" s="30">
        <v>1</v>
      </c>
      <c r="D1650" s="29" t="s">
        <v>541</v>
      </c>
      <c r="E1650" s="29" t="s">
        <v>487</v>
      </c>
      <c r="F1650" s="29" t="s">
        <v>476</v>
      </c>
      <c r="G1650"/>
    </row>
    <row r="1651" spans="1:7" hidden="1" x14ac:dyDescent="0.25">
      <c r="A1651" s="285" t="s">
        <v>2281</v>
      </c>
      <c r="B1651" s="32" t="b">
        <f>'1.2.'!$T$18='1.2.'!$T$19+'1.2.'!$T$22</f>
        <v>1</v>
      </c>
      <c r="C1651" s="30">
        <v>1</v>
      </c>
      <c r="D1651" s="29" t="s">
        <v>541</v>
      </c>
      <c r="E1651" s="29" t="s">
        <v>487</v>
      </c>
      <c r="F1651" s="29" t="s">
        <v>478</v>
      </c>
      <c r="G1651"/>
    </row>
    <row r="1652" spans="1:7" hidden="1" x14ac:dyDescent="0.25">
      <c r="A1652" s="285" t="s">
        <v>2282</v>
      </c>
      <c r="B1652" s="76" t="b">
        <f>'1.2.'!$U$18='1.2.'!$U$19+'1.2.'!$U$22</f>
        <v>1</v>
      </c>
      <c r="C1652" s="30">
        <v>1</v>
      </c>
      <c r="D1652" s="29" t="s">
        <v>541</v>
      </c>
      <c r="E1652" s="29" t="s">
        <v>487</v>
      </c>
      <c r="F1652" s="29" t="s">
        <v>479</v>
      </c>
      <c r="G1652"/>
    </row>
    <row r="1653" spans="1:7" hidden="1" x14ac:dyDescent="0.25">
      <c r="A1653" s="285" t="s">
        <v>2283</v>
      </c>
      <c r="B1653" s="32" t="b">
        <f>'1.2.'!$H$19&gt;='1.2.'!$H$20</f>
        <v>1</v>
      </c>
      <c r="C1653" s="30">
        <v>1</v>
      </c>
      <c r="D1653" s="29" t="s">
        <v>541</v>
      </c>
      <c r="E1653" s="29" t="s">
        <v>488</v>
      </c>
      <c r="F1653" s="29" t="s">
        <v>290</v>
      </c>
      <c r="G1653"/>
    </row>
    <row r="1654" spans="1:7" hidden="1" x14ac:dyDescent="0.25">
      <c r="A1654" s="285" t="s">
        <v>2284</v>
      </c>
      <c r="B1654" s="32" t="b">
        <f>'1.2.'!$I$19&gt;='1.2.'!$I$20</f>
        <v>1</v>
      </c>
      <c r="C1654" s="30">
        <v>1</v>
      </c>
      <c r="D1654" s="29" t="s">
        <v>541</v>
      </c>
      <c r="E1654" s="29" t="s">
        <v>488</v>
      </c>
      <c r="F1654" s="29" t="s">
        <v>291</v>
      </c>
      <c r="G1654"/>
    </row>
    <row r="1655" spans="1:7" hidden="1" x14ac:dyDescent="0.25">
      <c r="A1655" s="285" t="s">
        <v>2285</v>
      </c>
      <c r="B1655" s="32" t="b">
        <f>'1.2.'!$J$19&gt;='1.2.'!$J$20</f>
        <v>1</v>
      </c>
      <c r="C1655" s="30">
        <v>1</v>
      </c>
      <c r="D1655" s="29" t="s">
        <v>541</v>
      </c>
      <c r="E1655" s="29" t="s">
        <v>488</v>
      </c>
      <c r="F1655" s="29" t="s">
        <v>292</v>
      </c>
      <c r="G1655"/>
    </row>
    <row r="1656" spans="1:7" hidden="1" x14ac:dyDescent="0.25">
      <c r="A1656" s="285" t="s">
        <v>2286</v>
      </c>
      <c r="B1656" s="32" t="b">
        <f>'1.2.'!$K$19&gt;='1.2.'!$K$20</f>
        <v>1</v>
      </c>
      <c r="C1656" s="30">
        <v>1</v>
      </c>
      <c r="D1656" s="29" t="s">
        <v>541</v>
      </c>
      <c r="E1656" s="29" t="s">
        <v>488</v>
      </c>
      <c r="F1656" s="29" t="s">
        <v>293</v>
      </c>
      <c r="G1656"/>
    </row>
    <row r="1657" spans="1:7" hidden="1" x14ac:dyDescent="0.25">
      <c r="A1657" s="285" t="s">
        <v>2287</v>
      </c>
      <c r="B1657" s="32" t="b">
        <f>'1.2.'!$L$19&gt;='1.2.'!$L$20</f>
        <v>1</v>
      </c>
      <c r="C1657" s="30">
        <v>1</v>
      </c>
      <c r="D1657" s="29" t="s">
        <v>541</v>
      </c>
      <c r="E1657" s="29" t="s">
        <v>488</v>
      </c>
      <c r="F1657" s="29" t="s">
        <v>294</v>
      </c>
      <c r="G1657"/>
    </row>
    <row r="1658" spans="1:7" hidden="1" x14ac:dyDescent="0.25">
      <c r="A1658" s="285" t="s">
        <v>2288</v>
      </c>
      <c r="B1658" s="32" t="b">
        <f>'1.2.'!$M$19&gt;='1.2.'!$M$20</f>
        <v>1</v>
      </c>
      <c r="C1658" s="30">
        <v>1</v>
      </c>
      <c r="D1658" s="29" t="s">
        <v>541</v>
      </c>
      <c r="E1658" s="29" t="s">
        <v>488</v>
      </c>
      <c r="F1658" s="29" t="s">
        <v>295</v>
      </c>
      <c r="G1658"/>
    </row>
    <row r="1659" spans="1:7" hidden="1" x14ac:dyDescent="0.25">
      <c r="A1659" s="285" t="s">
        <v>2289</v>
      </c>
      <c r="B1659" s="32" t="b">
        <f>'1.2.'!$N$19&gt;='1.2.'!$N$20</f>
        <v>1</v>
      </c>
      <c r="C1659" s="30">
        <v>1</v>
      </c>
      <c r="D1659" s="29" t="s">
        <v>541</v>
      </c>
      <c r="E1659" s="29" t="s">
        <v>488</v>
      </c>
      <c r="F1659" s="29" t="s">
        <v>296</v>
      </c>
      <c r="G1659"/>
    </row>
    <row r="1660" spans="1:7" hidden="1" x14ac:dyDescent="0.25">
      <c r="A1660" s="285" t="s">
        <v>2290</v>
      </c>
      <c r="B1660" s="32" t="b">
        <f>'1.2.'!$O$19&gt;='1.2.'!$O$20</f>
        <v>1</v>
      </c>
      <c r="C1660" s="30">
        <v>1</v>
      </c>
      <c r="D1660" s="29" t="s">
        <v>541</v>
      </c>
      <c r="E1660" s="29" t="s">
        <v>488</v>
      </c>
      <c r="F1660" s="29" t="s">
        <v>297</v>
      </c>
      <c r="G1660"/>
    </row>
    <row r="1661" spans="1:7" hidden="1" x14ac:dyDescent="0.25">
      <c r="A1661" s="285" t="s">
        <v>2291</v>
      </c>
      <c r="B1661" s="32" t="b">
        <f>'1.2.'!$P$19&gt;='1.2.'!$P$20</f>
        <v>1</v>
      </c>
      <c r="C1661" s="30">
        <v>1</v>
      </c>
      <c r="D1661" s="29" t="s">
        <v>541</v>
      </c>
      <c r="E1661" s="29" t="s">
        <v>488</v>
      </c>
      <c r="F1661" s="29" t="s">
        <v>473</v>
      </c>
      <c r="G1661"/>
    </row>
    <row r="1662" spans="1:7" hidden="1" x14ac:dyDescent="0.25">
      <c r="A1662" s="285" t="s">
        <v>2292</v>
      </c>
      <c r="B1662" s="32" t="b">
        <f>'1.2.'!$Q$19&gt;='1.2.'!$Q$20</f>
        <v>1</v>
      </c>
      <c r="C1662" s="30">
        <v>1</v>
      </c>
      <c r="D1662" s="29" t="s">
        <v>541</v>
      </c>
      <c r="E1662" s="29" t="s">
        <v>488</v>
      </c>
      <c r="F1662" s="29" t="s">
        <v>474</v>
      </c>
      <c r="G1662"/>
    </row>
    <row r="1663" spans="1:7" hidden="1" x14ac:dyDescent="0.25">
      <c r="A1663" s="285" t="s">
        <v>2293</v>
      </c>
      <c r="B1663" s="32" t="b">
        <f>'1.2.'!$R$19&gt;='1.2.'!$R$20</f>
        <v>1</v>
      </c>
      <c r="C1663" s="30">
        <v>1</v>
      </c>
      <c r="D1663" s="29" t="s">
        <v>541</v>
      </c>
      <c r="E1663" s="29" t="s">
        <v>488</v>
      </c>
      <c r="F1663" s="29" t="s">
        <v>475</v>
      </c>
      <c r="G1663"/>
    </row>
    <row r="1664" spans="1:7" hidden="1" x14ac:dyDescent="0.25">
      <c r="A1664" s="285" t="s">
        <v>2294</v>
      </c>
      <c r="B1664" s="32" t="b">
        <f>'1.2.'!$S$19&gt;='1.2.'!$S$20</f>
        <v>1</v>
      </c>
      <c r="C1664" s="30">
        <v>1</v>
      </c>
      <c r="D1664" s="29" t="s">
        <v>541</v>
      </c>
      <c r="E1664" s="29" t="s">
        <v>488</v>
      </c>
      <c r="F1664" s="29" t="s">
        <v>476</v>
      </c>
      <c r="G1664"/>
    </row>
    <row r="1665" spans="1:7" hidden="1" x14ac:dyDescent="0.25">
      <c r="A1665" s="285" t="s">
        <v>2295</v>
      </c>
      <c r="B1665" s="32" t="b">
        <f>'1.2.'!$T$19&gt;='1.2.'!$T$20</f>
        <v>1</v>
      </c>
      <c r="C1665" s="30">
        <v>1</v>
      </c>
      <c r="D1665" s="29" t="s">
        <v>541</v>
      </c>
      <c r="E1665" s="29" t="s">
        <v>488</v>
      </c>
      <c r="F1665" s="29" t="s">
        <v>478</v>
      </c>
      <c r="G1665"/>
    </row>
    <row r="1666" spans="1:7" hidden="1" x14ac:dyDescent="0.25">
      <c r="A1666" s="285" t="s">
        <v>2296</v>
      </c>
      <c r="B1666" s="32" t="b">
        <f>'1.2.'!$U$19&gt;='1.2.'!$U$20</f>
        <v>1</v>
      </c>
      <c r="C1666" s="30">
        <v>1</v>
      </c>
      <c r="D1666" s="29" t="s">
        <v>541</v>
      </c>
      <c r="E1666" s="29" t="s">
        <v>488</v>
      </c>
      <c r="F1666" s="29" t="s">
        <v>479</v>
      </c>
      <c r="G1666"/>
    </row>
    <row r="1667" spans="1:7" hidden="1" x14ac:dyDescent="0.25">
      <c r="A1667" s="285" t="s">
        <v>2297</v>
      </c>
      <c r="B1667" s="32" t="b">
        <f>'1.2.'!$H$19-'1.2.'!$I$19&gt;='1.2.'!$H$20-'1.2.'!$I$20</f>
        <v>1</v>
      </c>
      <c r="C1667" s="30">
        <v>1</v>
      </c>
      <c r="D1667" s="29" t="s">
        <v>541</v>
      </c>
      <c r="E1667" s="29" t="s">
        <v>488</v>
      </c>
      <c r="F1667" s="29" t="s">
        <v>310</v>
      </c>
      <c r="G1667"/>
    </row>
    <row r="1668" spans="1:7" hidden="1" x14ac:dyDescent="0.25">
      <c r="A1668" s="285" t="s">
        <v>2298</v>
      </c>
      <c r="B1668" s="32" t="b">
        <f>'1.2.'!$J$19-'1.2.'!$K$19&gt;='1.2.'!$J$20-'1.2.'!$K$20</f>
        <v>1</v>
      </c>
      <c r="C1668" s="30">
        <v>1</v>
      </c>
      <c r="D1668" s="29" t="s">
        <v>541</v>
      </c>
      <c r="E1668" s="29" t="s">
        <v>488</v>
      </c>
      <c r="F1668" s="29" t="s">
        <v>311</v>
      </c>
      <c r="G1668"/>
    </row>
    <row r="1669" spans="1:7" hidden="1" x14ac:dyDescent="0.25">
      <c r="A1669" s="285" t="s">
        <v>2299</v>
      </c>
      <c r="B1669" s="32" t="b">
        <f>'1.2.'!$L$19-'1.2.'!$M$19&gt;='1.2.'!$L$20-'1.2.'!$M$20</f>
        <v>1</v>
      </c>
      <c r="C1669" s="30">
        <v>1</v>
      </c>
      <c r="D1669" s="29" t="s">
        <v>541</v>
      </c>
      <c r="E1669" s="29" t="s">
        <v>488</v>
      </c>
      <c r="F1669" s="29" t="s">
        <v>312</v>
      </c>
      <c r="G1669"/>
    </row>
    <row r="1670" spans="1:7" hidden="1" x14ac:dyDescent="0.25">
      <c r="A1670" s="285" t="s">
        <v>2300</v>
      </c>
      <c r="B1670" s="32" t="b">
        <f>'1.2.'!$N$19-'1.2.'!$O$19&gt;='1.2.'!$N$20-'1.2.'!$O$20</f>
        <v>1</v>
      </c>
      <c r="C1670" s="30">
        <v>1</v>
      </c>
      <c r="D1670" s="29" t="s">
        <v>541</v>
      </c>
      <c r="E1670" s="29" t="s">
        <v>488</v>
      </c>
      <c r="F1670" s="29" t="s">
        <v>313</v>
      </c>
      <c r="G1670"/>
    </row>
    <row r="1671" spans="1:7" hidden="1" x14ac:dyDescent="0.25">
      <c r="A1671" s="285" t="s">
        <v>2301</v>
      </c>
      <c r="B1671" s="32" t="b">
        <f>'1.2.'!$P$19-'1.2.'!$Q$19&gt;='1.2.'!$P$20-'1.2.'!$Q$20</f>
        <v>1</v>
      </c>
      <c r="C1671" s="30">
        <v>1</v>
      </c>
      <c r="D1671" s="29" t="s">
        <v>541</v>
      </c>
      <c r="E1671" s="29" t="s">
        <v>488</v>
      </c>
      <c r="F1671" s="29" t="s">
        <v>489</v>
      </c>
      <c r="G1671"/>
    </row>
    <row r="1672" spans="1:7" hidden="1" x14ac:dyDescent="0.25">
      <c r="A1672" s="285" t="s">
        <v>2302</v>
      </c>
      <c r="B1672" s="32" t="b">
        <f>'1.2.'!$R$19-'1.2.'!$S$19&gt;='1.2.'!$R$20-'1.2.'!$S$20</f>
        <v>1</v>
      </c>
      <c r="C1672" s="30">
        <v>1</v>
      </c>
      <c r="D1672" s="29" t="s">
        <v>541</v>
      </c>
      <c r="E1672" s="29" t="s">
        <v>488</v>
      </c>
      <c r="F1672" s="29" t="s">
        <v>490</v>
      </c>
      <c r="G1672"/>
    </row>
    <row r="1673" spans="1:7" hidden="1" x14ac:dyDescent="0.25">
      <c r="A1673" s="285" t="s">
        <v>2303</v>
      </c>
      <c r="B1673" s="32" t="b">
        <f>'1.2.'!$T$19-'1.2.'!$U$19&gt;='1.2.'!$T$20-'1.2.'!$U$20</f>
        <v>1</v>
      </c>
      <c r="C1673" s="30">
        <v>1</v>
      </c>
      <c r="D1673" s="29" t="s">
        <v>541</v>
      </c>
      <c r="E1673" s="29" t="s">
        <v>488</v>
      </c>
      <c r="F1673" s="29" t="s">
        <v>491</v>
      </c>
      <c r="G1673"/>
    </row>
    <row r="1674" spans="1:7" hidden="1" x14ac:dyDescent="0.25">
      <c r="A1674" s="285" t="s">
        <v>2304</v>
      </c>
      <c r="B1674" s="32" t="b">
        <f>'1.2.'!$H$19&gt;='1.2.'!$H$21</f>
        <v>1</v>
      </c>
      <c r="C1674" s="30">
        <v>1</v>
      </c>
      <c r="D1674" s="29" t="s">
        <v>541</v>
      </c>
      <c r="E1674" s="29" t="s">
        <v>492</v>
      </c>
      <c r="F1674" s="29" t="s">
        <v>290</v>
      </c>
      <c r="G1674"/>
    </row>
    <row r="1675" spans="1:7" hidden="1" x14ac:dyDescent="0.25">
      <c r="A1675" s="285" t="s">
        <v>2305</v>
      </c>
      <c r="B1675" s="32" t="b">
        <f>'1.2.'!$I$19&gt;='1.2.'!$I$21</f>
        <v>1</v>
      </c>
      <c r="C1675" s="30">
        <v>1</v>
      </c>
      <c r="D1675" s="29" t="s">
        <v>541</v>
      </c>
      <c r="E1675" s="29" t="s">
        <v>492</v>
      </c>
      <c r="F1675" s="29" t="s">
        <v>291</v>
      </c>
      <c r="G1675"/>
    </row>
    <row r="1676" spans="1:7" hidden="1" x14ac:dyDescent="0.25">
      <c r="A1676" s="285" t="s">
        <v>2306</v>
      </c>
      <c r="B1676" s="32" t="b">
        <f>'1.2.'!$J$19&gt;='1.2.'!$J$21</f>
        <v>1</v>
      </c>
      <c r="C1676" s="30">
        <v>1</v>
      </c>
      <c r="D1676" s="29" t="s">
        <v>541</v>
      </c>
      <c r="E1676" s="29" t="s">
        <v>492</v>
      </c>
      <c r="F1676" s="29" t="s">
        <v>292</v>
      </c>
      <c r="G1676"/>
    </row>
    <row r="1677" spans="1:7" hidden="1" x14ac:dyDescent="0.25">
      <c r="A1677" s="285" t="s">
        <v>2307</v>
      </c>
      <c r="B1677" s="32" t="b">
        <f>'1.2.'!$K$19&gt;='1.2.'!$K$21</f>
        <v>1</v>
      </c>
      <c r="C1677" s="30">
        <v>1</v>
      </c>
      <c r="D1677" s="29" t="s">
        <v>541</v>
      </c>
      <c r="E1677" s="29" t="s">
        <v>492</v>
      </c>
      <c r="F1677" s="29" t="s">
        <v>293</v>
      </c>
      <c r="G1677"/>
    </row>
    <row r="1678" spans="1:7" hidden="1" x14ac:dyDescent="0.25">
      <c r="A1678" s="285" t="s">
        <v>2308</v>
      </c>
      <c r="B1678" s="32" t="b">
        <f>'1.2.'!$L$19&gt;='1.2.'!$L$21</f>
        <v>1</v>
      </c>
      <c r="C1678" s="30">
        <v>1</v>
      </c>
      <c r="D1678" s="29" t="s">
        <v>541</v>
      </c>
      <c r="E1678" s="29" t="s">
        <v>492</v>
      </c>
      <c r="F1678" s="29" t="s">
        <v>294</v>
      </c>
      <c r="G1678"/>
    </row>
    <row r="1679" spans="1:7" hidden="1" x14ac:dyDescent="0.25">
      <c r="A1679" s="285" t="s">
        <v>2309</v>
      </c>
      <c r="B1679" s="32" t="b">
        <f>'1.2.'!$M$19&gt;='1.2.'!$M$21</f>
        <v>1</v>
      </c>
      <c r="C1679" s="30">
        <v>1</v>
      </c>
      <c r="D1679" s="29" t="s">
        <v>541</v>
      </c>
      <c r="E1679" s="29" t="s">
        <v>492</v>
      </c>
      <c r="F1679" s="29" t="s">
        <v>295</v>
      </c>
      <c r="G1679"/>
    </row>
    <row r="1680" spans="1:7" hidden="1" x14ac:dyDescent="0.25">
      <c r="A1680" s="285" t="s">
        <v>2310</v>
      </c>
      <c r="B1680" s="32" t="b">
        <f>'1.2.'!$N$19&gt;='1.2.'!$N$21</f>
        <v>1</v>
      </c>
      <c r="C1680" s="30">
        <v>1</v>
      </c>
      <c r="D1680" s="29" t="s">
        <v>541</v>
      </c>
      <c r="E1680" s="29" t="s">
        <v>492</v>
      </c>
      <c r="F1680" s="29" t="s">
        <v>296</v>
      </c>
      <c r="G1680"/>
    </row>
    <row r="1681" spans="1:7" hidden="1" x14ac:dyDescent="0.25">
      <c r="A1681" s="285" t="s">
        <v>2311</v>
      </c>
      <c r="B1681" s="32" t="b">
        <f>'1.2.'!$O$19&gt;='1.2.'!$O$21</f>
        <v>1</v>
      </c>
      <c r="C1681" s="30">
        <v>1</v>
      </c>
      <c r="D1681" s="29" t="s">
        <v>541</v>
      </c>
      <c r="E1681" s="29" t="s">
        <v>492</v>
      </c>
      <c r="F1681" s="29" t="s">
        <v>297</v>
      </c>
      <c r="G1681"/>
    </row>
    <row r="1682" spans="1:7" hidden="1" x14ac:dyDescent="0.25">
      <c r="A1682" s="285" t="s">
        <v>2312</v>
      </c>
      <c r="B1682" s="32" t="b">
        <f>'1.2.'!$P$19&gt;='1.2.'!$P$21</f>
        <v>1</v>
      </c>
      <c r="C1682" s="30">
        <v>1</v>
      </c>
      <c r="D1682" s="29" t="s">
        <v>541</v>
      </c>
      <c r="E1682" s="29" t="s">
        <v>492</v>
      </c>
      <c r="F1682" s="29" t="s">
        <v>473</v>
      </c>
      <c r="G1682"/>
    </row>
    <row r="1683" spans="1:7" hidden="1" x14ac:dyDescent="0.25">
      <c r="A1683" s="285" t="s">
        <v>2313</v>
      </c>
      <c r="B1683" s="32" t="b">
        <f>'1.2.'!$Q$19&gt;='1.2.'!$Q$21</f>
        <v>1</v>
      </c>
      <c r="C1683" s="30">
        <v>1</v>
      </c>
      <c r="D1683" s="29" t="s">
        <v>541</v>
      </c>
      <c r="E1683" s="29" t="s">
        <v>492</v>
      </c>
      <c r="F1683" s="29" t="s">
        <v>474</v>
      </c>
      <c r="G1683"/>
    </row>
    <row r="1684" spans="1:7" hidden="1" x14ac:dyDescent="0.25">
      <c r="A1684" s="285" t="s">
        <v>2314</v>
      </c>
      <c r="B1684" s="32" t="b">
        <f>'1.2.'!$R$19&gt;='1.2.'!$R$21</f>
        <v>1</v>
      </c>
      <c r="C1684" s="30">
        <v>1</v>
      </c>
      <c r="D1684" s="29" t="s">
        <v>541</v>
      </c>
      <c r="E1684" s="29" t="s">
        <v>492</v>
      </c>
      <c r="F1684" s="29" t="s">
        <v>475</v>
      </c>
      <c r="G1684"/>
    </row>
    <row r="1685" spans="1:7" hidden="1" x14ac:dyDescent="0.25">
      <c r="A1685" s="285" t="s">
        <v>2315</v>
      </c>
      <c r="B1685" s="32" t="b">
        <f>'1.2.'!$S$19&gt;='1.2.'!$S$21</f>
        <v>1</v>
      </c>
      <c r="C1685" s="30">
        <v>1</v>
      </c>
      <c r="D1685" s="29" t="s">
        <v>541</v>
      </c>
      <c r="E1685" s="29" t="s">
        <v>492</v>
      </c>
      <c r="F1685" s="29" t="s">
        <v>476</v>
      </c>
      <c r="G1685"/>
    </row>
    <row r="1686" spans="1:7" hidden="1" x14ac:dyDescent="0.25">
      <c r="A1686" s="285" t="s">
        <v>2316</v>
      </c>
      <c r="B1686" s="32" t="b">
        <f>'1.2.'!$T$19&gt;='1.2.'!$T$21</f>
        <v>1</v>
      </c>
      <c r="C1686" s="30">
        <v>1</v>
      </c>
      <c r="D1686" s="29" t="s">
        <v>541</v>
      </c>
      <c r="E1686" s="29" t="s">
        <v>492</v>
      </c>
      <c r="F1686" s="29" t="s">
        <v>478</v>
      </c>
      <c r="G1686"/>
    </row>
    <row r="1687" spans="1:7" hidden="1" x14ac:dyDescent="0.25">
      <c r="A1687" s="285" t="s">
        <v>2317</v>
      </c>
      <c r="B1687" s="32" t="b">
        <f>'1.2.'!$U$19&gt;='1.2.'!$U$21</f>
        <v>1</v>
      </c>
      <c r="C1687" s="30">
        <v>1</v>
      </c>
      <c r="D1687" s="29" t="s">
        <v>541</v>
      </c>
      <c r="E1687" s="29" t="s">
        <v>492</v>
      </c>
      <c r="F1687" s="29" t="s">
        <v>479</v>
      </c>
      <c r="G1687"/>
    </row>
    <row r="1688" spans="1:7" hidden="1" x14ac:dyDescent="0.25">
      <c r="A1688" s="285" t="s">
        <v>2318</v>
      </c>
      <c r="B1688" s="32" t="b">
        <f>'1.2.'!$H$19-'1.2.'!$I$19&gt;='1.2.'!$H$21-'1.2.'!$I$21</f>
        <v>1</v>
      </c>
      <c r="C1688" s="30">
        <v>1</v>
      </c>
      <c r="D1688" s="29" t="s">
        <v>541</v>
      </c>
      <c r="E1688" s="29" t="s">
        <v>492</v>
      </c>
      <c r="F1688" s="29" t="s">
        <v>310</v>
      </c>
      <c r="G1688"/>
    </row>
    <row r="1689" spans="1:7" hidden="1" x14ac:dyDescent="0.25">
      <c r="A1689" s="285" t="s">
        <v>2319</v>
      </c>
      <c r="B1689" s="32" t="b">
        <f>'1.2.'!$J$19-'1.2.'!$K$19&gt;='1.2.'!$J$21-'1.2.'!$K$21</f>
        <v>1</v>
      </c>
      <c r="C1689" s="30">
        <v>1</v>
      </c>
      <c r="D1689" s="29" t="s">
        <v>541</v>
      </c>
      <c r="E1689" s="29" t="s">
        <v>492</v>
      </c>
      <c r="F1689" s="29" t="s">
        <v>311</v>
      </c>
      <c r="G1689"/>
    </row>
    <row r="1690" spans="1:7" hidden="1" x14ac:dyDescent="0.25">
      <c r="A1690" s="285" t="s">
        <v>2320</v>
      </c>
      <c r="B1690" s="32" t="b">
        <f>'1.2.'!$L$19-'1.2.'!$M$19&gt;='1.2.'!$L$21-'1.2.'!$M$21</f>
        <v>1</v>
      </c>
      <c r="C1690" s="30">
        <v>1</v>
      </c>
      <c r="D1690" s="29" t="s">
        <v>541</v>
      </c>
      <c r="E1690" s="29" t="s">
        <v>492</v>
      </c>
      <c r="F1690" s="29" t="s">
        <v>312</v>
      </c>
      <c r="G1690"/>
    </row>
    <row r="1691" spans="1:7" hidden="1" x14ac:dyDescent="0.25">
      <c r="A1691" s="285" t="s">
        <v>2321</v>
      </c>
      <c r="B1691" s="32" t="b">
        <f>'1.2.'!$N$19-'1.2.'!$O$19&gt;='1.2.'!$N$21-'1.2.'!$O$21</f>
        <v>1</v>
      </c>
      <c r="C1691" s="30">
        <v>1</v>
      </c>
      <c r="D1691" s="29" t="s">
        <v>541</v>
      </c>
      <c r="E1691" s="29" t="s">
        <v>492</v>
      </c>
      <c r="F1691" s="29" t="s">
        <v>313</v>
      </c>
      <c r="G1691"/>
    </row>
    <row r="1692" spans="1:7" hidden="1" x14ac:dyDescent="0.25">
      <c r="A1692" s="285" t="s">
        <v>2322</v>
      </c>
      <c r="B1692" s="32" t="b">
        <f>'1.2.'!$P$19-'1.2.'!$Q$19&gt;='1.2.'!$P$21-'1.2.'!$Q$21</f>
        <v>1</v>
      </c>
      <c r="C1692" s="30">
        <v>1</v>
      </c>
      <c r="D1692" s="29" t="s">
        <v>541</v>
      </c>
      <c r="E1692" s="29" t="s">
        <v>492</v>
      </c>
      <c r="F1692" s="29" t="s">
        <v>489</v>
      </c>
      <c r="G1692"/>
    </row>
    <row r="1693" spans="1:7" hidden="1" x14ac:dyDescent="0.25">
      <c r="A1693" s="285" t="s">
        <v>2323</v>
      </c>
      <c r="B1693" s="32" t="b">
        <f>'1.2.'!$R$19-'1.2.'!$S$19&gt;='1.2.'!$R$21-'1.2.'!$S$21</f>
        <v>1</v>
      </c>
      <c r="C1693" s="30">
        <v>1</v>
      </c>
      <c r="D1693" s="29" t="s">
        <v>541</v>
      </c>
      <c r="E1693" s="29" t="s">
        <v>492</v>
      </c>
      <c r="F1693" s="29" t="s">
        <v>490</v>
      </c>
      <c r="G1693"/>
    </row>
    <row r="1694" spans="1:7" hidden="1" x14ac:dyDescent="0.25">
      <c r="A1694" s="285" t="s">
        <v>2324</v>
      </c>
      <c r="B1694" s="32" t="b">
        <f>'1.2.'!$T$19-'1.2.'!$U$19&gt;='1.2.'!$T$21-'1.2.'!$U$21</f>
        <v>1</v>
      </c>
      <c r="C1694" s="30">
        <v>1</v>
      </c>
      <c r="D1694" s="29" t="s">
        <v>541</v>
      </c>
      <c r="E1694" s="29" t="s">
        <v>492</v>
      </c>
      <c r="F1694" s="29" t="s">
        <v>491</v>
      </c>
      <c r="G1694"/>
    </row>
    <row r="1695" spans="1:7" hidden="1" x14ac:dyDescent="0.25">
      <c r="A1695" s="285" t="s">
        <v>2325</v>
      </c>
      <c r="B1695" s="32" t="b">
        <f>'1.2.'!$H$22='1.2.'!$H$23+'1.2.'!$H$24+'1.2.'!$H$25+'1.2.'!$H$27+'1.2.'!$H$28+'1.2.'!$H$29+'1.2.'!$H$30+'1.2.'!$H$31+'1.2.'!$H$32+'1.2.'!$H$33+'1.2.'!$H$34</f>
        <v>1</v>
      </c>
      <c r="C1695" s="30">
        <v>1</v>
      </c>
      <c r="D1695" s="29" t="s">
        <v>541</v>
      </c>
      <c r="E1695" s="29" t="s">
        <v>494</v>
      </c>
      <c r="F1695" s="29" t="s">
        <v>290</v>
      </c>
      <c r="G1695"/>
    </row>
    <row r="1696" spans="1:7" hidden="1" x14ac:dyDescent="0.25">
      <c r="A1696" s="285" t="s">
        <v>2326</v>
      </c>
      <c r="B1696" s="32" t="b">
        <f>'1.2.'!$I$22='1.2.'!$I$23+'1.2.'!$I$24+'1.2.'!$I$25+'1.2.'!$I$27+'1.2.'!$I$28+'1.2.'!$I$29+'1.2.'!$I$30+'1.2.'!$I$31+'1.2.'!$I$32+'1.2.'!$I$33+'1.2.'!$I$34</f>
        <v>1</v>
      </c>
      <c r="C1696" s="30">
        <v>1</v>
      </c>
      <c r="D1696" s="29" t="s">
        <v>541</v>
      </c>
      <c r="E1696" s="29" t="s">
        <v>494</v>
      </c>
      <c r="F1696" s="29" t="s">
        <v>291</v>
      </c>
      <c r="G1696"/>
    </row>
    <row r="1697" spans="1:7" hidden="1" x14ac:dyDescent="0.25">
      <c r="A1697" s="285" t="s">
        <v>2327</v>
      </c>
      <c r="B1697" s="32" t="b">
        <f>'1.2.'!$J$22='1.2.'!$J$23+'1.2.'!$J$24+'1.2.'!$J$25+'1.2.'!$J$27+'1.2.'!$J$28+'1.2.'!$J$29+'1.2.'!$J$30+'1.2.'!$J$31+'1.2.'!$J$32+'1.2.'!$J$33+'1.2.'!$J$34</f>
        <v>1</v>
      </c>
      <c r="C1697" s="30">
        <v>1</v>
      </c>
      <c r="D1697" s="29" t="s">
        <v>541</v>
      </c>
      <c r="E1697" s="29" t="s">
        <v>494</v>
      </c>
      <c r="F1697" s="29" t="s">
        <v>292</v>
      </c>
      <c r="G1697"/>
    </row>
    <row r="1698" spans="1:7" hidden="1" x14ac:dyDescent="0.25">
      <c r="A1698" s="285" t="s">
        <v>2328</v>
      </c>
      <c r="B1698" s="32" t="b">
        <f>'1.2.'!$K$22='1.2.'!$K$23+'1.2.'!$K$24+'1.2.'!$K$25+'1.2.'!$K$27+'1.2.'!$K$28+'1.2.'!$K$29+'1.2.'!$K$30+'1.2.'!$K$31+'1.2.'!$K$32+'1.2.'!$K$33+'1.2.'!$K$34</f>
        <v>1</v>
      </c>
      <c r="C1698" s="30">
        <v>1</v>
      </c>
      <c r="D1698" s="29" t="s">
        <v>541</v>
      </c>
      <c r="E1698" s="29" t="s">
        <v>494</v>
      </c>
      <c r="F1698" s="29" t="s">
        <v>293</v>
      </c>
      <c r="G1698"/>
    </row>
    <row r="1699" spans="1:7" hidden="1" x14ac:dyDescent="0.25">
      <c r="A1699" s="285" t="s">
        <v>2329</v>
      </c>
      <c r="B1699" s="32" t="b">
        <f>'1.2.'!$L$22='1.2.'!$L$23+'1.2.'!$L$24+'1.2.'!$L$25+'1.2.'!$L$27+'1.2.'!$L$28+'1.2.'!$L$29+'1.2.'!$L$30+'1.2.'!$L$31+'1.2.'!$L$32+'1.2.'!$L$33+'1.2.'!$L$34</f>
        <v>1</v>
      </c>
      <c r="C1699" s="30">
        <v>1</v>
      </c>
      <c r="D1699" s="29" t="s">
        <v>541</v>
      </c>
      <c r="E1699" s="29" t="s">
        <v>494</v>
      </c>
      <c r="F1699" s="29" t="s">
        <v>294</v>
      </c>
      <c r="G1699"/>
    </row>
    <row r="1700" spans="1:7" hidden="1" x14ac:dyDescent="0.25">
      <c r="A1700" s="285" t="s">
        <v>2330</v>
      </c>
      <c r="B1700" s="32" t="b">
        <f>'1.2.'!$M$22='1.2.'!$M$23+'1.2.'!$M$24+'1.2.'!$M$25+'1.2.'!$M$27+'1.2.'!$M$28+'1.2.'!$M$29+'1.2.'!$M$30+'1.2.'!$M$31+'1.2.'!$M$32+'1.2.'!$M$33+'1.2.'!$M$34</f>
        <v>1</v>
      </c>
      <c r="C1700" s="30">
        <v>1</v>
      </c>
      <c r="D1700" s="29" t="s">
        <v>541</v>
      </c>
      <c r="E1700" s="29" t="s">
        <v>494</v>
      </c>
      <c r="F1700" s="29" t="s">
        <v>295</v>
      </c>
      <c r="G1700"/>
    </row>
    <row r="1701" spans="1:7" hidden="1" x14ac:dyDescent="0.25">
      <c r="A1701" s="285" t="s">
        <v>2331</v>
      </c>
      <c r="B1701" s="32" t="b">
        <f>'1.2.'!$N$22='1.2.'!$N$23+'1.2.'!$N$24+'1.2.'!$N$25+'1.2.'!$N$27+'1.2.'!$N$28+'1.2.'!$N$29+'1.2.'!$N$30+'1.2.'!$N$31+'1.2.'!$N$32+'1.2.'!$N$34</f>
        <v>1</v>
      </c>
      <c r="C1701" s="30">
        <v>1</v>
      </c>
      <c r="D1701" s="29" t="s">
        <v>541</v>
      </c>
      <c r="E1701" s="29" t="s">
        <v>493</v>
      </c>
      <c r="F1701" s="29" t="s">
        <v>296</v>
      </c>
      <c r="G1701"/>
    </row>
    <row r="1702" spans="1:7" hidden="1" x14ac:dyDescent="0.25">
      <c r="A1702" s="285" t="s">
        <v>2332</v>
      </c>
      <c r="B1702" s="32" t="b">
        <f>'1.2.'!$O$22='1.2.'!$O$23+'1.2.'!$O$24+'1.2.'!$O$25+'1.2.'!$O$27+'1.2.'!$O$28+'1.2.'!$O$29+'1.2.'!$O$30+'1.2.'!$O$31+'1.2.'!$O$32+'1.2.'!$O$34</f>
        <v>1</v>
      </c>
      <c r="C1702" s="30">
        <v>1</v>
      </c>
      <c r="D1702" s="29" t="s">
        <v>541</v>
      </c>
      <c r="E1702" s="29" t="s">
        <v>493</v>
      </c>
      <c r="F1702" s="29" t="s">
        <v>297</v>
      </c>
      <c r="G1702"/>
    </row>
    <row r="1703" spans="1:7" hidden="1" x14ac:dyDescent="0.25">
      <c r="A1703" s="285" t="s">
        <v>2333</v>
      </c>
      <c r="B1703" s="32" t="b">
        <f>'1.2.'!$P$22='1.2.'!$P$23+'1.2.'!$P$24+'1.2.'!$P$25+'1.2.'!$P$27+'1.2.'!$P$28+'1.2.'!$P$29+'1.2.'!$P$30+'1.2.'!$P$31+'1.2.'!$P$32+'1.2.'!$P$34</f>
        <v>1</v>
      </c>
      <c r="C1703" s="30">
        <v>1</v>
      </c>
      <c r="D1703" s="29" t="s">
        <v>541</v>
      </c>
      <c r="E1703" s="29" t="s">
        <v>493</v>
      </c>
      <c r="F1703" s="29" t="s">
        <v>473</v>
      </c>
      <c r="G1703"/>
    </row>
    <row r="1704" spans="1:7" hidden="1" x14ac:dyDescent="0.25">
      <c r="A1704" s="285" t="s">
        <v>2334</v>
      </c>
      <c r="B1704" s="32" t="b">
        <f>'1.2.'!$Q$22='1.2.'!$Q$23+'1.2.'!$Q$24+'1.2.'!$Q$25+'1.2.'!$Q$27+'1.2.'!$Q$28+'1.2.'!$Q$29+'1.2.'!$Q$30+'1.2.'!$Q$31+'1.2.'!$Q$32+'1.2.'!$Q$34</f>
        <v>1</v>
      </c>
      <c r="C1704" s="30">
        <v>1</v>
      </c>
      <c r="D1704" s="29" t="s">
        <v>541</v>
      </c>
      <c r="E1704" s="29" t="s">
        <v>493</v>
      </c>
      <c r="F1704" s="29" t="s">
        <v>474</v>
      </c>
      <c r="G1704"/>
    </row>
    <row r="1705" spans="1:7" hidden="1" x14ac:dyDescent="0.25">
      <c r="A1705" s="285" t="s">
        <v>2335</v>
      </c>
      <c r="B1705" s="32" t="b">
        <f>'1.2.'!$R$22='1.2.'!$R$23+'1.2.'!$R$24+'1.2.'!$R$25+'1.2.'!$R$27+'1.2.'!$R$30+'1.2.'!$R$31+'1.2.'!$R$33+'1.2.'!$R$34</f>
        <v>1</v>
      </c>
      <c r="C1705" s="30">
        <v>1</v>
      </c>
      <c r="D1705" s="29" t="s">
        <v>541</v>
      </c>
      <c r="E1705" s="29" t="s">
        <v>495</v>
      </c>
      <c r="F1705" s="29" t="s">
        <v>475</v>
      </c>
      <c r="G1705"/>
    </row>
    <row r="1706" spans="1:7" hidden="1" x14ac:dyDescent="0.25">
      <c r="A1706" s="285" t="s">
        <v>2336</v>
      </c>
      <c r="B1706" s="32" t="b">
        <f>'1.2.'!$S$22='1.2.'!$S$23+'1.2.'!$S$24+'1.2.'!$S$25+'1.2.'!$S$27+'1.2.'!$S$30+'1.2.'!$S$31+'1.2.'!$S$33+'1.2.'!$S$34</f>
        <v>1</v>
      </c>
      <c r="C1706" s="30">
        <v>1</v>
      </c>
      <c r="D1706" s="29" t="s">
        <v>541</v>
      </c>
      <c r="E1706" s="29" t="s">
        <v>495</v>
      </c>
      <c r="F1706" s="29" t="s">
        <v>476</v>
      </c>
      <c r="G1706"/>
    </row>
    <row r="1707" spans="1:7" hidden="1" x14ac:dyDescent="0.25">
      <c r="A1707" s="285" t="s">
        <v>2337</v>
      </c>
      <c r="B1707" s="32" t="b">
        <f>'1.2.'!$T$22='1.2.'!$T$23+'1.2.'!$T$24+'1.2.'!$T$25+'1.2.'!$T$27+'1.2.'!$T$28+'1.2.'!$T$29+'1.2.'!$T$30+'1.2.'!$T$31+'1.2.'!$T$32+'1.2.'!$T$33+'1.2.'!$T$34</f>
        <v>1</v>
      </c>
      <c r="C1707" s="30">
        <v>1</v>
      </c>
      <c r="D1707" s="29" t="s">
        <v>541</v>
      </c>
      <c r="E1707" s="78" t="s">
        <v>494</v>
      </c>
      <c r="F1707" s="29" t="s">
        <v>478</v>
      </c>
      <c r="G1707"/>
    </row>
    <row r="1708" spans="1:7" hidden="1" x14ac:dyDescent="0.25">
      <c r="A1708" s="285" t="s">
        <v>2338</v>
      </c>
      <c r="B1708" s="32" t="b">
        <f>'1.2.'!$U$22='1.2.'!$U$23+'1.2.'!$U$24+'1.2.'!$U$25+'1.2.'!$U$27+'1.2.'!$U$28+'1.2.'!$U$29+'1.2.'!$U$30+'1.2.'!$U$31+'1.2.'!$U$32+'1.2.'!$U$33+'1.2.'!$U$34</f>
        <v>1</v>
      </c>
      <c r="C1708" s="30">
        <v>1</v>
      </c>
      <c r="D1708" s="29" t="s">
        <v>541</v>
      </c>
      <c r="E1708" s="78" t="s">
        <v>494</v>
      </c>
      <c r="F1708" s="29" t="s">
        <v>479</v>
      </c>
      <c r="G1708"/>
    </row>
    <row r="1709" spans="1:7" hidden="1" x14ac:dyDescent="0.25">
      <c r="A1709" s="285" t="s">
        <v>2339</v>
      </c>
      <c r="B1709" s="32" t="b">
        <f>'1.2.'!$H$25&gt;='1.2.'!$H$26</f>
        <v>1</v>
      </c>
      <c r="C1709" s="30">
        <v>1</v>
      </c>
      <c r="D1709" s="29" t="s">
        <v>541</v>
      </c>
      <c r="E1709" s="29" t="s">
        <v>497</v>
      </c>
      <c r="F1709" s="29" t="s">
        <v>290</v>
      </c>
      <c r="G1709"/>
    </row>
    <row r="1710" spans="1:7" hidden="1" x14ac:dyDescent="0.25">
      <c r="A1710" s="285" t="s">
        <v>2340</v>
      </c>
      <c r="B1710" s="32" t="b">
        <f>'1.2.'!$I$25&gt;='1.2.'!$I$26</f>
        <v>1</v>
      </c>
      <c r="C1710" s="30">
        <v>1</v>
      </c>
      <c r="D1710" s="29" t="s">
        <v>541</v>
      </c>
      <c r="E1710" s="29" t="s">
        <v>497</v>
      </c>
      <c r="F1710" s="29" t="s">
        <v>291</v>
      </c>
      <c r="G1710"/>
    </row>
    <row r="1711" spans="1:7" hidden="1" x14ac:dyDescent="0.25">
      <c r="A1711" s="285" t="s">
        <v>2341</v>
      </c>
      <c r="B1711" s="32" t="b">
        <f>'1.2.'!$J$25&gt;='1.2.'!$J$26</f>
        <v>1</v>
      </c>
      <c r="C1711" s="30">
        <v>1</v>
      </c>
      <c r="D1711" s="29" t="s">
        <v>541</v>
      </c>
      <c r="E1711" s="29" t="s">
        <v>497</v>
      </c>
      <c r="F1711" s="29" t="s">
        <v>292</v>
      </c>
      <c r="G1711"/>
    </row>
    <row r="1712" spans="1:7" hidden="1" x14ac:dyDescent="0.25">
      <c r="A1712" s="285" t="s">
        <v>2342</v>
      </c>
      <c r="B1712" s="32" t="b">
        <f>'1.2.'!$K$25&gt;='1.2.'!$K$26</f>
        <v>1</v>
      </c>
      <c r="C1712" s="30">
        <v>1</v>
      </c>
      <c r="D1712" s="29" t="s">
        <v>541</v>
      </c>
      <c r="E1712" s="29" t="s">
        <v>497</v>
      </c>
      <c r="F1712" s="29" t="s">
        <v>293</v>
      </c>
      <c r="G1712"/>
    </row>
    <row r="1713" spans="1:7" hidden="1" x14ac:dyDescent="0.25">
      <c r="A1713" s="285" t="s">
        <v>2343</v>
      </c>
      <c r="B1713" s="32" t="b">
        <f>'1.2.'!$L$25&gt;='1.2.'!$L$26</f>
        <v>1</v>
      </c>
      <c r="C1713" s="30">
        <v>1</v>
      </c>
      <c r="D1713" s="29" t="s">
        <v>541</v>
      </c>
      <c r="E1713" s="29" t="s">
        <v>497</v>
      </c>
      <c r="F1713" s="29" t="s">
        <v>294</v>
      </c>
      <c r="G1713"/>
    </row>
    <row r="1714" spans="1:7" hidden="1" x14ac:dyDescent="0.25">
      <c r="A1714" s="285" t="s">
        <v>2344</v>
      </c>
      <c r="B1714" s="32" t="b">
        <f>'1.2.'!$M$25&gt;='1.2.'!$M$26</f>
        <v>1</v>
      </c>
      <c r="C1714" s="30">
        <v>1</v>
      </c>
      <c r="D1714" s="29" t="s">
        <v>541</v>
      </c>
      <c r="E1714" s="29" t="s">
        <v>497</v>
      </c>
      <c r="F1714" s="29" t="s">
        <v>295</v>
      </c>
      <c r="G1714"/>
    </row>
    <row r="1715" spans="1:7" hidden="1" x14ac:dyDescent="0.25">
      <c r="A1715" s="285" t="s">
        <v>2345</v>
      </c>
      <c r="B1715" s="32" t="b">
        <f>'1.2.'!$N$25&gt;='1.2.'!$N$26</f>
        <v>1</v>
      </c>
      <c r="C1715" s="30">
        <v>1</v>
      </c>
      <c r="D1715" s="29" t="s">
        <v>541</v>
      </c>
      <c r="E1715" s="29" t="s">
        <v>497</v>
      </c>
      <c r="F1715" s="29" t="s">
        <v>296</v>
      </c>
      <c r="G1715"/>
    </row>
    <row r="1716" spans="1:7" hidden="1" x14ac:dyDescent="0.25">
      <c r="A1716" s="285" t="s">
        <v>2346</v>
      </c>
      <c r="B1716" s="32" t="b">
        <f>'1.2.'!$O$25&gt;='1.2.'!$O$26</f>
        <v>1</v>
      </c>
      <c r="C1716" s="30">
        <v>1</v>
      </c>
      <c r="D1716" s="29" t="s">
        <v>541</v>
      </c>
      <c r="E1716" s="29" t="s">
        <v>497</v>
      </c>
      <c r="F1716" s="29" t="s">
        <v>297</v>
      </c>
      <c r="G1716"/>
    </row>
    <row r="1717" spans="1:7" hidden="1" x14ac:dyDescent="0.25">
      <c r="A1717" s="285" t="s">
        <v>2347</v>
      </c>
      <c r="B1717" s="32" t="b">
        <f>'1.2.'!$P$25&gt;='1.2.'!$P$26</f>
        <v>1</v>
      </c>
      <c r="C1717" s="30">
        <v>1</v>
      </c>
      <c r="D1717" s="29" t="s">
        <v>541</v>
      </c>
      <c r="E1717" s="29" t="s">
        <v>497</v>
      </c>
      <c r="F1717" s="29" t="s">
        <v>473</v>
      </c>
      <c r="G1717"/>
    </row>
    <row r="1718" spans="1:7" hidden="1" x14ac:dyDescent="0.25">
      <c r="A1718" s="285" t="s">
        <v>2348</v>
      </c>
      <c r="B1718" s="32" t="b">
        <f>'1.2.'!$Q$25&gt;='1.2.'!$Q$26</f>
        <v>1</v>
      </c>
      <c r="C1718" s="30">
        <v>1</v>
      </c>
      <c r="D1718" s="29" t="s">
        <v>541</v>
      </c>
      <c r="E1718" s="29" t="s">
        <v>497</v>
      </c>
      <c r="F1718" s="29" t="s">
        <v>474</v>
      </c>
      <c r="G1718"/>
    </row>
    <row r="1719" spans="1:7" hidden="1" x14ac:dyDescent="0.25">
      <c r="A1719" s="285" t="s">
        <v>2349</v>
      </c>
      <c r="B1719" s="32" t="b">
        <f>'1.2.'!$T$25&gt;='1.2.'!$T$26</f>
        <v>1</v>
      </c>
      <c r="C1719" s="30">
        <v>1</v>
      </c>
      <c r="D1719" s="29" t="s">
        <v>541</v>
      </c>
      <c r="E1719" s="29" t="s">
        <v>497</v>
      </c>
      <c r="F1719" s="29" t="s">
        <v>478</v>
      </c>
      <c r="G1719"/>
    </row>
    <row r="1720" spans="1:7" hidden="1" x14ac:dyDescent="0.25">
      <c r="A1720" s="285" t="s">
        <v>2350</v>
      </c>
      <c r="B1720" s="32" t="b">
        <f>'1.2.'!$U$25&gt;='1.2.'!$U$26</f>
        <v>1</v>
      </c>
      <c r="C1720" s="30">
        <v>1</v>
      </c>
      <c r="D1720" s="29" t="s">
        <v>541</v>
      </c>
      <c r="E1720" s="29" t="s">
        <v>497</v>
      </c>
      <c r="F1720" s="29" t="s">
        <v>479</v>
      </c>
      <c r="G1720"/>
    </row>
    <row r="1721" spans="1:7" hidden="1" x14ac:dyDescent="0.25">
      <c r="A1721" s="285" t="s">
        <v>2351</v>
      </c>
      <c r="B1721" s="32" t="b">
        <f>'1.2.'!$H$25-'1.2.'!$I$25&gt;='1.2.'!$H$26-'1.2.'!$I$26</f>
        <v>1</v>
      </c>
      <c r="C1721" s="30">
        <v>1</v>
      </c>
      <c r="D1721" s="29" t="s">
        <v>541</v>
      </c>
      <c r="E1721" s="29" t="s">
        <v>497</v>
      </c>
      <c r="F1721" s="29" t="s">
        <v>310</v>
      </c>
      <c r="G1721"/>
    </row>
    <row r="1722" spans="1:7" hidden="1" x14ac:dyDescent="0.25">
      <c r="A1722" s="285" t="s">
        <v>2352</v>
      </c>
      <c r="B1722" s="32" t="b">
        <f>'1.2.'!$J$25-'1.2.'!$K$25&gt;='1.2.'!$J$26-'1.2.'!$K$26</f>
        <v>1</v>
      </c>
      <c r="C1722" s="30">
        <v>1</v>
      </c>
      <c r="D1722" s="29" t="s">
        <v>541</v>
      </c>
      <c r="E1722" s="29" t="s">
        <v>497</v>
      </c>
      <c r="F1722" s="29" t="s">
        <v>311</v>
      </c>
      <c r="G1722"/>
    </row>
    <row r="1723" spans="1:7" hidden="1" x14ac:dyDescent="0.25">
      <c r="A1723" s="285" t="s">
        <v>2353</v>
      </c>
      <c r="B1723" s="32" t="b">
        <f>'1.2.'!$L$25-'1.2.'!$M$25&gt;='1.2.'!$L$26-'1.2.'!$M$26</f>
        <v>1</v>
      </c>
      <c r="C1723" s="30">
        <v>1</v>
      </c>
      <c r="D1723" s="29" t="s">
        <v>541</v>
      </c>
      <c r="E1723" s="29" t="s">
        <v>497</v>
      </c>
      <c r="F1723" s="29" t="s">
        <v>312</v>
      </c>
      <c r="G1723"/>
    </row>
    <row r="1724" spans="1:7" hidden="1" x14ac:dyDescent="0.25">
      <c r="A1724" s="285" t="s">
        <v>2354</v>
      </c>
      <c r="B1724" s="32" t="b">
        <f>'1.2.'!$N$25-'1.2.'!$O$25&gt;='1.2.'!$N$26-'1.2.'!$O$26</f>
        <v>1</v>
      </c>
      <c r="C1724" s="30">
        <v>1</v>
      </c>
      <c r="D1724" s="29" t="s">
        <v>541</v>
      </c>
      <c r="E1724" s="29" t="s">
        <v>497</v>
      </c>
      <c r="F1724" s="29" t="s">
        <v>313</v>
      </c>
      <c r="G1724"/>
    </row>
    <row r="1725" spans="1:7" hidden="1" x14ac:dyDescent="0.25">
      <c r="A1725" s="285" t="s">
        <v>2355</v>
      </c>
      <c r="B1725" s="32" t="b">
        <f>'1.2.'!$P$25-'1.2.'!$Q$25&gt;='1.2.'!$P$26-'1.2.'!$Q$26</f>
        <v>1</v>
      </c>
      <c r="C1725" s="30">
        <v>1</v>
      </c>
      <c r="D1725" s="29" t="s">
        <v>541</v>
      </c>
      <c r="E1725" s="29" t="s">
        <v>497</v>
      </c>
      <c r="F1725" s="29" t="s">
        <v>489</v>
      </c>
      <c r="G1725"/>
    </row>
    <row r="1726" spans="1:7" hidden="1" x14ac:dyDescent="0.25">
      <c r="A1726" s="285" t="s">
        <v>2356</v>
      </c>
      <c r="B1726" s="32" t="b">
        <f>'1.2.'!$T$25-'1.2.'!$U$25&gt;='1.2.'!$T$26-'1.2.'!$U$26</f>
        <v>1</v>
      </c>
      <c r="C1726" s="30">
        <v>1</v>
      </c>
      <c r="D1726" s="29" t="s">
        <v>541</v>
      </c>
      <c r="E1726" s="29" t="s">
        <v>497</v>
      </c>
      <c r="F1726" s="29" t="s">
        <v>491</v>
      </c>
      <c r="G1726"/>
    </row>
    <row r="1727" spans="1:7" hidden="1" x14ac:dyDescent="0.25">
      <c r="A1727" s="285" t="s">
        <v>2357</v>
      </c>
      <c r="B1727" s="32" t="b">
        <f>'1.2.'!$H$35&gt;='1.2.'!$H$36</f>
        <v>1</v>
      </c>
      <c r="C1727" s="30">
        <v>1</v>
      </c>
      <c r="D1727" s="29" t="s">
        <v>541</v>
      </c>
      <c r="E1727" s="29" t="s">
        <v>496</v>
      </c>
      <c r="F1727" s="29" t="s">
        <v>290</v>
      </c>
      <c r="G1727"/>
    </row>
    <row r="1728" spans="1:7" hidden="1" x14ac:dyDescent="0.25">
      <c r="A1728" s="285" t="s">
        <v>2358</v>
      </c>
      <c r="B1728" s="32" t="b">
        <f>'1.2.'!$I$35&gt;='1.2.'!$I$36</f>
        <v>1</v>
      </c>
      <c r="C1728" s="30">
        <v>1</v>
      </c>
      <c r="D1728" s="29" t="s">
        <v>541</v>
      </c>
      <c r="E1728" s="29" t="s">
        <v>496</v>
      </c>
      <c r="F1728" s="29" t="s">
        <v>291</v>
      </c>
      <c r="G1728"/>
    </row>
    <row r="1729" spans="1:7" hidden="1" x14ac:dyDescent="0.25">
      <c r="A1729" s="285" t="s">
        <v>2359</v>
      </c>
      <c r="B1729" s="32" t="b">
        <f>'1.2.'!$J$35&gt;='1.2.'!$J$36</f>
        <v>1</v>
      </c>
      <c r="C1729" s="30">
        <v>1</v>
      </c>
      <c r="D1729" s="29" t="s">
        <v>541</v>
      </c>
      <c r="E1729" s="29" t="s">
        <v>496</v>
      </c>
      <c r="F1729" s="29" t="s">
        <v>292</v>
      </c>
      <c r="G1729"/>
    </row>
    <row r="1730" spans="1:7" hidden="1" x14ac:dyDescent="0.25">
      <c r="A1730" s="285" t="s">
        <v>2360</v>
      </c>
      <c r="B1730" s="32" t="b">
        <f>'1.2.'!$K$35&gt;='1.2.'!$K$36</f>
        <v>1</v>
      </c>
      <c r="C1730" s="30">
        <v>1</v>
      </c>
      <c r="D1730" s="29" t="s">
        <v>541</v>
      </c>
      <c r="E1730" s="29" t="s">
        <v>496</v>
      </c>
      <c r="F1730" s="29" t="s">
        <v>293</v>
      </c>
      <c r="G1730"/>
    </row>
    <row r="1731" spans="1:7" hidden="1" x14ac:dyDescent="0.25">
      <c r="A1731" s="285" t="s">
        <v>2361</v>
      </c>
      <c r="B1731" s="32" t="b">
        <f>'1.2.'!$L$35&gt;='1.2.'!$L$36</f>
        <v>1</v>
      </c>
      <c r="C1731" s="30">
        <v>1</v>
      </c>
      <c r="D1731" s="29" t="s">
        <v>541</v>
      </c>
      <c r="E1731" s="29" t="s">
        <v>496</v>
      </c>
      <c r="F1731" s="29" t="s">
        <v>294</v>
      </c>
      <c r="G1731"/>
    </row>
    <row r="1732" spans="1:7" hidden="1" x14ac:dyDescent="0.25">
      <c r="A1732" s="285" t="s">
        <v>2362</v>
      </c>
      <c r="B1732" s="32" t="b">
        <f>'1.2.'!$M$35&gt;='1.2.'!$M$36</f>
        <v>1</v>
      </c>
      <c r="C1732" s="30">
        <v>1</v>
      </c>
      <c r="D1732" s="29" t="s">
        <v>541</v>
      </c>
      <c r="E1732" s="29" t="s">
        <v>496</v>
      </c>
      <c r="F1732" s="29" t="s">
        <v>295</v>
      </c>
      <c r="G1732"/>
    </row>
    <row r="1733" spans="1:7" hidden="1" x14ac:dyDescent="0.25">
      <c r="A1733" s="285" t="s">
        <v>2363</v>
      </c>
      <c r="B1733" s="32" t="b">
        <f>'1.2.'!$N$35&gt;='1.2.'!$N$36</f>
        <v>1</v>
      </c>
      <c r="C1733" s="30">
        <v>1</v>
      </c>
      <c r="D1733" s="29" t="s">
        <v>541</v>
      </c>
      <c r="E1733" s="29" t="s">
        <v>496</v>
      </c>
      <c r="F1733" s="29" t="s">
        <v>296</v>
      </c>
      <c r="G1733"/>
    </row>
    <row r="1734" spans="1:7" hidden="1" x14ac:dyDescent="0.25">
      <c r="A1734" s="285" t="s">
        <v>2364</v>
      </c>
      <c r="B1734" s="32" t="b">
        <f>'1.2.'!$O$35&gt;='1.2.'!$O$36</f>
        <v>1</v>
      </c>
      <c r="C1734" s="30">
        <v>1</v>
      </c>
      <c r="D1734" s="29" t="s">
        <v>541</v>
      </c>
      <c r="E1734" s="29" t="s">
        <v>496</v>
      </c>
      <c r="F1734" s="29" t="s">
        <v>297</v>
      </c>
      <c r="G1734"/>
    </row>
    <row r="1735" spans="1:7" hidden="1" x14ac:dyDescent="0.25">
      <c r="A1735" s="285" t="s">
        <v>2365</v>
      </c>
      <c r="B1735" s="32" t="b">
        <f>'1.2.'!$P$35&gt;='1.2.'!$P$36</f>
        <v>1</v>
      </c>
      <c r="C1735" s="30">
        <v>1</v>
      </c>
      <c r="D1735" s="29" t="s">
        <v>541</v>
      </c>
      <c r="E1735" s="29" t="s">
        <v>496</v>
      </c>
      <c r="F1735" s="29" t="s">
        <v>473</v>
      </c>
      <c r="G1735"/>
    </row>
    <row r="1736" spans="1:7" hidden="1" x14ac:dyDescent="0.25">
      <c r="A1736" s="285" t="s">
        <v>2366</v>
      </c>
      <c r="B1736" s="32" t="b">
        <f>'1.2.'!$Q$35&gt;='1.2.'!$Q$36</f>
        <v>1</v>
      </c>
      <c r="C1736" s="30">
        <v>1</v>
      </c>
      <c r="D1736" s="29" t="s">
        <v>541</v>
      </c>
      <c r="E1736" s="29" t="s">
        <v>496</v>
      </c>
      <c r="F1736" s="29" t="s">
        <v>474</v>
      </c>
      <c r="G1736"/>
    </row>
    <row r="1737" spans="1:7" hidden="1" x14ac:dyDescent="0.25">
      <c r="A1737" s="285" t="s">
        <v>2367</v>
      </c>
      <c r="B1737" s="32" t="b">
        <f>'1.2.'!$T$35&gt;='1.2.'!$T$36</f>
        <v>1</v>
      </c>
      <c r="C1737" s="30">
        <v>1</v>
      </c>
      <c r="D1737" s="29" t="s">
        <v>541</v>
      </c>
      <c r="E1737" s="29" t="s">
        <v>496</v>
      </c>
      <c r="F1737" s="29" t="s">
        <v>478</v>
      </c>
      <c r="G1737"/>
    </row>
    <row r="1738" spans="1:7" hidden="1" x14ac:dyDescent="0.25">
      <c r="A1738" s="285" t="s">
        <v>2368</v>
      </c>
      <c r="B1738" s="32" t="b">
        <f>'1.2.'!$U$35&gt;='1.2.'!$U$36</f>
        <v>1</v>
      </c>
      <c r="C1738" s="30">
        <v>1</v>
      </c>
      <c r="D1738" s="29" t="s">
        <v>541</v>
      </c>
      <c r="E1738" s="29" t="s">
        <v>496</v>
      </c>
      <c r="F1738" s="29" t="s">
        <v>479</v>
      </c>
      <c r="G1738"/>
    </row>
    <row r="1739" spans="1:7" hidden="1" x14ac:dyDescent="0.25">
      <c r="A1739" s="285" t="s">
        <v>2369</v>
      </c>
      <c r="B1739" s="32" t="b">
        <f>'1.2.'!$H$35-'1.2.'!$I$35&gt;='1.2.'!$H$36-'1.2.'!$I$36</f>
        <v>1</v>
      </c>
      <c r="C1739" s="30">
        <v>1</v>
      </c>
      <c r="D1739" s="29" t="s">
        <v>541</v>
      </c>
      <c r="E1739" s="29" t="s">
        <v>496</v>
      </c>
      <c r="F1739" s="29" t="s">
        <v>310</v>
      </c>
      <c r="G1739"/>
    </row>
    <row r="1740" spans="1:7" hidden="1" x14ac:dyDescent="0.25">
      <c r="A1740" s="285" t="s">
        <v>2370</v>
      </c>
      <c r="B1740" s="32" t="b">
        <f>'1.2.'!$J$35-'1.2.'!$K$35&gt;='1.2.'!$J$36-'1.2.'!$K$36</f>
        <v>1</v>
      </c>
      <c r="C1740" s="30">
        <v>1</v>
      </c>
      <c r="D1740" s="29" t="s">
        <v>541</v>
      </c>
      <c r="E1740" s="29" t="s">
        <v>496</v>
      </c>
      <c r="F1740" s="29" t="s">
        <v>311</v>
      </c>
      <c r="G1740"/>
    </row>
    <row r="1741" spans="1:7" hidden="1" x14ac:dyDescent="0.25">
      <c r="A1741" s="285" t="s">
        <v>2371</v>
      </c>
      <c r="B1741" s="32" t="b">
        <f>'1.2.'!$L$35-'1.2.'!$M$35&gt;='1.2.'!$L$36-'1.2.'!$M$36</f>
        <v>1</v>
      </c>
      <c r="C1741" s="30">
        <v>1</v>
      </c>
      <c r="D1741" s="29" t="s">
        <v>541</v>
      </c>
      <c r="E1741" s="29" t="s">
        <v>496</v>
      </c>
      <c r="F1741" s="29" t="s">
        <v>312</v>
      </c>
      <c r="G1741"/>
    </row>
    <row r="1742" spans="1:7" hidden="1" x14ac:dyDescent="0.25">
      <c r="A1742" s="285" t="s">
        <v>2372</v>
      </c>
      <c r="B1742" s="32" t="b">
        <f>'1.2.'!$N$35-'1.2.'!$O$35&gt;='1.2.'!$N$36-'1.2.'!$O$36</f>
        <v>1</v>
      </c>
      <c r="C1742" s="30">
        <v>1</v>
      </c>
      <c r="D1742" s="29" t="s">
        <v>541</v>
      </c>
      <c r="E1742" s="29" t="s">
        <v>496</v>
      </c>
      <c r="F1742" s="29" t="s">
        <v>313</v>
      </c>
      <c r="G1742"/>
    </row>
    <row r="1743" spans="1:7" hidden="1" x14ac:dyDescent="0.25">
      <c r="A1743" s="285" t="s">
        <v>2373</v>
      </c>
      <c r="B1743" s="32" t="b">
        <f>'1.2.'!$P$35-'1.2.'!$Q$35&gt;='1.2.'!$P$36-'1.2.'!$Q$36</f>
        <v>1</v>
      </c>
      <c r="C1743" s="30">
        <v>1</v>
      </c>
      <c r="D1743" s="29" t="s">
        <v>541</v>
      </c>
      <c r="E1743" s="29" t="s">
        <v>496</v>
      </c>
      <c r="F1743" s="29" t="s">
        <v>489</v>
      </c>
      <c r="G1743"/>
    </row>
    <row r="1744" spans="1:7" hidden="1" x14ac:dyDescent="0.25">
      <c r="A1744" s="285" t="s">
        <v>2374</v>
      </c>
      <c r="B1744" s="32" t="b">
        <f>'1.2.'!$T$35-'1.2.'!$U$35&gt;='1.2.'!$T$36-'1.2.'!$U$36</f>
        <v>1</v>
      </c>
      <c r="C1744" s="30">
        <v>1</v>
      </c>
      <c r="D1744" s="29" t="s">
        <v>541</v>
      </c>
      <c r="E1744" s="29" t="s">
        <v>496</v>
      </c>
      <c r="F1744" s="29" t="s">
        <v>491</v>
      </c>
      <c r="G1744"/>
    </row>
    <row r="1745" spans="1:7" hidden="1" x14ac:dyDescent="0.25">
      <c r="A1745" s="285" t="s">
        <v>2375</v>
      </c>
      <c r="B1745" s="32" t="b">
        <f>'1.2.'!$H$37&gt;='1.2.'!$H$38</f>
        <v>1</v>
      </c>
      <c r="C1745" s="30">
        <v>1</v>
      </c>
      <c r="D1745" s="29" t="s">
        <v>541</v>
      </c>
      <c r="E1745" s="29" t="s">
        <v>498</v>
      </c>
      <c r="F1745" s="29" t="s">
        <v>290</v>
      </c>
      <c r="G1745"/>
    </row>
    <row r="1746" spans="1:7" hidden="1" x14ac:dyDescent="0.25">
      <c r="A1746" s="285" t="s">
        <v>2376</v>
      </c>
      <c r="B1746" s="32" t="b">
        <f>'1.2.'!$I$37&gt;='1.2.'!$I$38</f>
        <v>1</v>
      </c>
      <c r="C1746" s="30">
        <v>1</v>
      </c>
      <c r="D1746" s="29" t="s">
        <v>541</v>
      </c>
      <c r="E1746" s="29" t="s">
        <v>498</v>
      </c>
      <c r="F1746" s="29" t="s">
        <v>291</v>
      </c>
      <c r="G1746"/>
    </row>
    <row r="1747" spans="1:7" hidden="1" x14ac:dyDescent="0.25">
      <c r="A1747" s="285" t="s">
        <v>2377</v>
      </c>
      <c r="B1747" s="32" t="b">
        <f>'1.2.'!$J$37&gt;='1.2.'!$J$38</f>
        <v>1</v>
      </c>
      <c r="C1747" s="30">
        <v>1</v>
      </c>
      <c r="D1747" s="29" t="s">
        <v>541</v>
      </c>
      <c r="E1747" s="29" t="s">
        <v>498</v>
      </c>
      <c r="F1747" s="29" t="s">
        <v>292</v>
      </c>
      <c r="G1747"/>
    </row>
    <row r="1748" spans="1:7" hidden="1" x14ac:dyDescent="0.25">
      <c r="A1748" s="285" t="s">
        <v>2378</v>
      </c>
      <c r="B1748" s="32" t="b">
        <f>'1.2.'!$K$37&gt;='1.2.'!$K$38</f>
        <v>1</v>
      </c>
      <c r="C1748" s="30">
        <v>1</v>
      </c>
      <c r="D1748" s="29" t="s">
        <v>541</v>
      </c>
      <c r="E1748" s="29" t="s">
        <v>498</v>
      </c>
      <c r="F1748" s="29" t="s">
        <v>293</v>
      </c>
      <c r="G1748"/>
    </row>
    <row r="1749" spans="1:7" hidden="1" x14ac:dyDescent="0.25">
      <c r="A1749" s="285" t="s">
        <v>2379</v>
      </c>
      <c r="B1749" s="32" t="b">
        <f>'1.2.'!$L$37&gt;='1.2.'!$L$38</f>
        <v>1</v>
      </c>
      <c r="C1749" s="30">
        <v>1</v>
      </c>
      <c r="D1749" s="29" t="s">
        <v>541</v>
      </c>
      <c r="E1749" s="29" t="s">
        <v>498</v>
      </c>
      <c r="F1749" s="29" t="s">
        <v>294</v>
      </c>
      <c r="G1749"/>
    </row>
    <row r="1750" spans="1:7" hidden="1" x14ac:dyDescent="0.25">
      <c r="A1750" s="285" t="s">
        <v>2380</v>
      </c>
      <c r="B1750" s="32" t="b">
        <f>'1.2.'!$M$37&gt;='1.2.'!$M$38</f>
        <v>1</v>
      </c>
      <c r="C1750" s="30">
        <v>1</v>
      </c>
      <c r="D1750" s="29" t="s">
        <v>541</v>
      </c>
      <c r="E1750" s="29" t="s">
        <v>498</v>
      </c>
      <c r="F1750" s="29" t="s">
        <v>295</v>
      </c>
      <c r="G1750"/>
    </row>
    <row r="1751" spans="1:7" hidden="1" x14ac:dyDescent="0.25">
      <c r="A1751" s="285" t="s">
        <v>2381</v>
      </c>
      <c r="B1751" s="32" t="b">
        <f>'1.2.'!$N$37&gt;='1.2.'!$N$38</f>
        <v>1</v>
      </c>
      <c r="C1751" s="30">
        <v>1</v>
      </c>
      <c r="D1751" s="29" t="s">
        <v>541</v>
      </c>
      <c r="E1751" s="29" t="s">
        <v>498</v>
      </c>
      <c r="F1751" s="29" t="s">
        <v>296</v>
      </c>
      <c r="G1751"/>
    </row>
    <row r="1752" spans="1:7" hidden="1" x14ac:dyDescent="0.25">
      <c r="A1752" s="285" t="s">
        <v>2382</v>
      </c>
      <c r="B1752" s="32" t="b">
        <f>'1.2.'!$O$37&gt;='1.2.'!$O$38</f>
        <v>1</v>
      </c>
      <c r="C1752" s="30">
        <v>1</v>
      </c>
      <c r="D1752" s="29" t="s">
        <v>541</v>
      </c>
      <c r="E1752" s="29" t="s">
        <v>498</v>
      </c>
      <c r="F1752" s="29" t="s">
        <v>297</v>
      </c>
      <c r="G1752"/>
    </row>
    <row r="1753" spans="1:7" hidden="1" x14ac:dyDescent="0.25">
      <c r="A1753" s="285" t="s">
        <v>2383</v>
      </c>
      <c r="B1753" s="32" t="b">
        <f>'1.2.'!$P$37&gt;='1.2.'!$P$38</f>
        <v>1</v>
      </c>
      <c r="C1753" s="30">
        <v>1</v>
      </c>
      <c r="D1753" s="29" t="s">
        <v>541</v>
      </c>
      <c r="E1753" s="29" t="s">
        <v>498</v>
      </c>
      <c r="F1753" s="29" t="s">
        <v>473</v>
      </c>
      <c r="G1753"/>
    </row>
    <row r="1754" spans="1:7" hidden="1" x14ac:dyDescent="0.25">
      <c r="A1754" s="285" t="s">
        <v>2384</v>
      </c>
      <c r="B1754" s="32" t="b">
        <f>'1.2.'!$Q$37&gt;='1.2.'!$Q$38</f>
        <v>1</v>
      </c>
      <c r="C1754" s="30">
        <v>1</v>
      </c>
      <c r="D1754" s="29" t="s">
        <v>541</v>
      </c>
      <c r="E1754" s="29" t="s">
        <v>498</v>
      </c>
      <c r="F1754" s="29" t="s">
        <v>474</v>
      </c>
      <c r="G1754"/>
    </row>
    <row r="1755" spans="1:7" hidden="1" x14ac:dyDescent="0.25">
      <c r="A1755" s="285" t="s">
        <v>2385</v>
      </c>
      <c r="B1755" s="32" t="b">
        <f>'1.2.'!$T$37&gt;='1.2.'!$T$38</f>
        <v>1</v>
      </c>
      <c r="C1755" s="30">
        <v>1</v>
      </c>
      <c r="D1755" s="29" t="s">
        <v>541</v>
      </c>
      <c r="E1755" s="29" t="s">
        <v>498</v>
      </c>
      <c r="F1755" s="29" t="s">
        <v>478</v>
      </c>
      <c r="G1755"/>
    </row>
    <row r="1756" spans="1:7" hidden="1" x14ac:dyDescent="0.25">
      <c r="A1756" s="285" t="s">
        <v>2386</v>
      </c>
      <c r="B1756" s="32" t="b">
        <f>'1.2.'!$U$37&gt;='1.2.'!$U$38</f>
        <v>1</v>
      </c>
      <c r="C1756" s="30">
        <v>1</v>
      </c>
      <c r="D1756" s="29" t="s">
        <v>541</v>
      </c>
      <c r="E1756" s="29" t="s">
        <v>498</v>
      </c>
      <c r="F1756" s="29" t="s">
        <v>479</v>
      </c>
      <c r="G1756"/>
    </row>
    <row r="1757" spans="1:7" hidden="1" x14ac:dyDescent="0.25">
      <c r="A1757" s="285" t="s">
        <v>2387</v>
      </c>
      <c r="B1757" s="32" t="b">
        <f>'1.2.'!$H$37-'1.2.'!$I$37&gt;='1.2.'!$H$38-'1.2.'!$I$38</f>
        <v>1</v>
      </c>
      <c r="C1757" s="30">
        <v>1</v>
      </c>
      <c r="D1757" s="29" t="s">
        <v>541</v>
      </c>
      <c r="E1757" s="29" t="s">
        <v>498</v>
      </c>
      <c r="F1757" s="29" t="s">
        <v>310</v>
      </c>
      <c r="G1757"/>
    </row>
    <row r="1758" spans="1:7" hidden="1" x14ac:dyDescent="0.25">
      <c r="A1758" s="285" t="s">
        <v>2388</v>
      </c>
      <c r="B1758" s="32" t="b">
        <f>'1.2.'!$J$37-'1.2.'!$K$37&gt;='1.2.'!$J$38-'1.2.'!$K$38</f>
        <v>1</v>
      </c>
      <c r="C1758" s="30">
        <v>1</v>
      </c>
      <c r="D1758" s="29" t="s">
        <v>541</v>
      </c>
      <c r="E1758" s="29" t="s">
        <v>498</v>
      </c>
      <c r="F1758" s="29" t="s">
        <v>311</v>
      </c>
      <c r="G1758"/>
    </row>
    <row r="1759" spans="1:7" hidden="1" x14ac:dyDescent="0.25">
      <c r="A1759" s="285" t="s">
        <v>2389</v>
      </c>
      <c r="B1759" s="32" t="b">
        <f>'1.2.'!$L$37-'1.2.'!$M$37&gt;='1.2.'!$L$38-'1.2.'!$M$38</f>
        <v>1</v>
      </c>
      <c r="C1759" s="30">
        <v>1</v>
      </c>
      <c r="D1759" s="29" t="s">
        <v>541</v>
      </c>
      <c r="E1759" s="29" t="s">
        <v>498</v>
      </c>
      <c r="F1759" s="29" t="s">
        <v>312</v>
      </c>
      <c r="G1759"/>
    </row>
    <row r="1760" spans="1:7" hidden="1" x14ac:dyDescent="0.25">
      <c r="A1760" s="285" t="s">
        <v>2390</v>
      </c>
      <c r="B1760" s="32" t="b">
        <f>'1.2.'!$N$37-'1.2.'!$O$37&gt;='1.2.'!$N$38-'1.2.'!$O$38</f>
        <v>1</v>
      </c>
      <c r="C1760" s="30">
        <v>1</v>
      </c>
      <c r="D1760" s="29" t="s">
        <v>541</v>
      </c>
      <c r="E1760" s="29" t="s">
        <v>498</v>
      </c>
      <c r="F1760" s="29" t="s">
        <v>313</v>
      </c>
      <c r="G1760"/>
    </row>
    <row r="1761" spans="1:7" hidden="1" x14ac:dyDescent="0.25">
      <c r="A1761" s="285" t="s">
        <v>2391</v>
      </c>
      <c r="B1761" s="32" t="b">
        <f>'1.2.'!$P$37-'1.2.'!$Q$37&gt;='1.2.'!$P$38-'1.2.'!$Q$38</f>
        <v>1</v>
      </c>
      <c r="C1761" s="30">
        <v>1</v>
      </c>
      <c r="D1761" s="29" t="s">
        <v>541</v>
      </c>
      <c r="E1761" s="29" t="s">
        <v>498</v>
      </c>
      <c r="F1761" s="29" t="s">
        <v>489</v>
      </c>
      <c r="G1761"/>
    </row>
    <row r="1762" spans="1:7" hidden="1" x14ac:dyDescent="0.25">
      <c r="A1762" s="285" t="s">
        <v>2392</v>
      </c>
      <c r="B1762" s="32" t="b">
        <f>'1.2.'!$T$37-'1.2.'!$U$37&gt;='1.2.'!$T$38-'1.2.'!$U$38</f>
        <v>1</v>
      </c>
      <c r="C1762" s="30">
        <v>1</v>
      </c>
      <c r="D1762" s="29" t="s">
        <v>541</v>
      </c>
      <c r="E1762" s="29" t="s">
        <v>498</v>
      </c>
      <c r="F1762" s="29" t="s">
        <v>491</v>
      </c>
      <c r="G1762"/>
    </row>
    <row r="1763" spans="1:7" hidden="1" x14ac:dyDescent="0.25">
      <c r="A1763" s="285" t="s">
        <v>2393</v>
      </c>
      <c r="B1763" s="32" t="b">
        <f>'1.2.'!$H$40&gt;='1.2.'!$H$41</f>
        <v>1</v>
      </c>
      <c r="C1763" s="30">
        <v>1</v>
      </c>
      <c r="D1763" s="29" t="s">
        <v>541</v>
      </c>
      <c r="E1763" s="29" t="s">
        <v>499</v>
      </c>
      <c r="F1763" s="29" t="s">
        <v>290</v>
      </c>
      <c r="G1763"/>
    </row>
    <row r="1764" spans="1:7" hidden="1" x14ac:dyDescent="0.25">
      <c r="A1764" s="285" t="s">
        <v>2394</v>
      </c>
      <c r="B1764" s="32" t="b">
        <f>'1.2.'!$I$40&gt;='1.2.'!$I$41</f>
        <v>1</v>
      </c>
      <c r="C1764" s="30">
        <v>1</v>
      </c>
      <c r="D1764" s="29" t="s">
        <v>541</v>
      </c>
      <c r="E1764" s="29" t="s">
        <v>499</v>
      </c>
      <c r="F1764" s="29" t="s">
        <v>291</v>
      </c>
      <c r="G1764"/>
    </row>
    <row r="1765" spans="1:7" hidden="1" x14ac:dyDescent="0.25">
      <c r="A1765" s="285" t="s">
        <v>2395</v>
      </c>
      <c r="B1765" s="32" t="b">
        <f>'1.2.'!$J$40&gt;='1.2.'!$J$41</f>
        <v>1</v>
      </c>
      <c r="C1765" s="30">
        <v>1</v>
      </c>
      <c r="D1765" s="29" t="s">
        <v>541</v>
      </c>
      <c r="E1765" s="29" t="s">
        <v>499</v>
      </c>
      <c r="F1765" s="29" t="s">
        <v>292</v>
      </c>
      <c r="G1765"/>
    </row>
    <row r="1766" spans="1:7" hidden="1" x14ac:dyDescent="0.25">
      <c r="A1766" s="285" t="s">
        <v>2396</v>
      </c>
      <c r="B1766" s="32" t="b">
        <f>'1.2.'!$K$40&gt;='1.2.'!$K$41</f>
        <v>1</v>
      </c>
      <c r="C1766" s="30">
        <v>1</v>
      </c>
      <c r="D1766" s="29" t="s">
        <v>541</v>
      </c>
      <c r="E1766" s="29" t="s">
        <v>499</v>
      </c>
      <c r="F1766" s="29" t="s">
        <v>293</v>
      </c>
      <c r="G1766"/>
    </row>
    <row r="1767" spans="1:7" hidden="1" x14ac:dyDescent="0.25">
      <c r="A1767" s="285" t="s">
        <v>2397</v>
      </c>
      <c r="B1767" s="32" t="b">
        <f>'1.2.'!$L$40&gt;='1.2.'!$L$41</f>
        <v>1</v>
      </c>
      <c r="C1767" s="30">
        <v>1</v>
      </c>
      <c r="D1767" s="29" t="s">
        <v>541</v>
      </c>
      <c r="E1767" s="29" t="s">
        <v>499</v>
      </c>
      <c r="F1767" s="29" t="s">
        <v>294</v>
      </c>
      <c r="G1767"/>
    </row>
    <row r="1768" spans="1:7" hidden="1" x14ac:dyDescent="0.25">
      <c r="A1768" s="285" t="s">
        <v>2398</v>
      </c>
      <c r="B1768" s="32" t="b">
        <f>'1.2.'!$M$40&gt;='1.2.'!$M$41</f>
        <v>1</v>
      </c>
      <c r="C1768" s="30">
        <v>1</v>
      </c>
      <c r="D1768" s="29" t="s">
        <v>541</v>
      </c>
      <c r="E1768" s="29" t="s">
        <v>499</v>
      </c>
      <c r="F1768" s="29" t="s">
        <v>295</v>
      </c>
      <c r="G1768"/>
    </row>
    <row r="1769" spans="1:7" hidden="1" x14ac:dyDescent="0.25">
      <c r="A1769" s="285" t="s">
        <v>2399</v>
      </c>
      <c r="B1769" s="32" t="b">
        <f>'1.2.'!$N$40&gt;='1.2.'!$N$41</f>
        <v>1</v>
      </c>
      <c r="C1769" s="30">
        <v>1</v>
      </c>
      <c r="D1769" s="29" t="s">
        <v>541</v>
      </c>
      <c r="E1769" s="29" t="s">
        <v>499</v>
      </c>
      <c r="F1769" s="29" t="s">
        <v>296</v>
      </c>
      <c r="G1769"/>
    </row>
    <row r="1770" spans="1:7" hidden="1" x14ac:dyDescent="0.25">
      <c r="A1770" s="285" t="s">
        <v>2400</v>
      </c>
      <c r="B1770" s="32" t="b">
        <f>'1.2.'!$O$40&gt;='1.2.'!$O$41</f>
        <v>1</v>
      </c>
      <c r="C1770" s="30">
        <v>1</v>
      </c>
      <c r="D1770" s="29" t="s">
        <v>541</v>
      </c>
      <c r="E1770" s="29" t="s">
        <v>499</v>
      </c>
      <c r="F1770" s="29" t="s">
        <v>297</v>
      </c>
      <c r="G1770"/>
    </row>
    <row r="1771" spans="1:7" hidden="1" x14ac:dyDescent="0.25">
      <c r="A1771" s="285" t="s">
        <v>2401</v>
      </c>
      <c r="B1771" s="32" t="b">
        <f>'1.2.'!$P$40&gt;='1.2.'!$P$41</f>
        <v>1</v>
      </c>
      <c r="C1771" s="30">
        <v>1</v>
      </c>
      <c r="D1771" s="29" t="s">
        <v>541</v>
      </c>
      <c r="E1771" s="29" t="s">
        <v>499</v>
      </c>
      <c r="F1771" s="29" t="s">
        <v>473</v>
      </c>
      <c r="G1771"/>
    </row>
    <row r="1772" spans="1:7" hidden="1" x14ac:dyDescent="0.25">
      <c r="A1772" s="285" t="s">
        <v>2402</v>
      </c>
      <c r="B1772" s="32" t="b">
        <f>'1.2.'!$Q$40&gt;='1.2.'!$Q$41</f>
        <v>1</v>
      </c>
      <c r="C1772" s="30">
        <v>1</v>
      </c>
      <c r="D1772" s="29" t="s">
        <v>541</v>
      </c>
      <c r="E1772" s="29" t="s">
        <v>499</v>
      </c>
      <c r="F1772" s="29" t="s">
        <v>474</v>
      </c>
      <c r="G1772"/>
    </row>
    <row r="1773" spans="1:7" hidden="1" x14ac:dyDescent="0.25">
      <c r="A1773" s="285" t="s">
        <v>2403</v>
      </c>
      <c r="B1773" s="32" t="b">
        <f>'1.2.'!$R$40&gt;='1.2.'!$R$41</f>
        <v>1</v>
      </c>
      <c r="C1773" s="30">
        <v>1</v>
      </c>
      <c r="D1773" s="29" t="s">
        <v>541</v>
      </c>
      <c r="E1773" s="29" t="s">
        <v>499</v>
      </c>
      <c r="F1773" s="29" t="s">
        <v>475</v>
      </c>
      <c r="G1773"/>
    </row>
    <row r="1774" spans="1:7" hidden="1" x14ac:dyDescent="0.25">
      <c r="A1774" s="285" t="s">
        <v>2404</v>
      </c>
      <c r="B1774" s="32" t="b">
        <f>'1.2.'!$S$40&gt;='1.2.'!$S$41</f>
        <v>1</v>
      </c>
      <c r="C1774" s="30">
        <v>1</v>
      </c>
      <c r="D1774" s="29" t="s">
        <v>541</v>
      </c>
      <c r="E1774" s="29" t="s">
        <v>499</v>
      </c>
      <c r="F1774" s="29" t="s">
        <v>476</v>
      </c>
      <c r="G1774"/>
    </row>
    <row r="1775" spans="1:7" hidden="1" x14ac:dyDescent="0.25">
      <c r="A1775" s="285" t="s">
        <v>2405</v>
      </c>
      <c r="B1775" s="32" t="b">
        <f>'1.2.'!$T$40&gt;='1.2.'!$T$41</f>
        <v>1</v>
      </c>
      <c r="C1775" s="30">
        <v>1</v>
      </c>
      <c r="D1775" s="29" t="s">
        <v>541</v>
      </c>
      <c r="E1775" s="29" t="s">
        <v>499</v>
      </c>
      <c r="F1775" s="29" t="s">
        <v>478</v>
      </c>
      <c r="G1775"/>
    </row>
    <row r="1776" spans="1:7" hidden="1" x14ac:dyDescent="0.25">
      <c r="A1776" s="285" t="s">
        <v>2406</v>
      </c>
      <c r="B1776" s="32" t="b">
        <f>'1.2.'!$U$40&gt;='1.2.'!$U$41</f>
        <v>1</v>
      </c>
      <c r="C1776" s="30">
        <v>1</v>
      </c>
      <c r="D1776" s="29" t="s">
        <v>541</v>
      </c>
      <c r="E1776" s="29" t="s">
        <v>499</v>
      </c>
      <c r="F1776" s="29" t="s">
        <v>479</v>
      </c>
      <c r="G1776"/>
    </row>
    <row r="1777" spans="1:7" hidden="1" x14ac:dyDescent="0.25">
      <c r="A1777" s="285" t="s">
        <v>2407</v>
      </c>
      <c r="B1777" s="32" t="b">
        <f>'1.2.'!$H$40-'1.2.'!$I$40&gt;='1.2.'!$H$41-'1.2.'!$I$41</f>
        <v>1</v>
      </c>
      <c r="C1777" s="30">
        <v>1</v>
      </c>
      <c r="D1777" s="29" t="s">
        <v>541</v>
      </c>
      <c r="E1777" s="29" t="s">
        <v>499</v>
      </c>
      <c r="F1777" s="29" t="s">
        <v>310</v>
      </c>
      <c r="G1777"/>
    </row>
    <row r="1778" spans="1:7" hidden="1" x14ac:dyDescent="0.25">
      <c r="A1778" s="285" t="s">
        <v>2408</v>
      </c>
      <c r="B1778" s="32" t="b">
        <f>'1.2.'!$J$40-'1.2.'!$K$40&gt;='1.2.'!$J$41-'1.2.'!$K$41</f>
        <v>1</v>
      </c>
      <c r="C1778" s="30">
        <v>1</v>
      </c>
      <c r="D1778" s="29" t="s">
        <v>541</v>
      </c>
      <c r="E1778" s="29" t="s">
        <v>499</v>
      </c>
      <c r="F1778" s="29" t="s">
        <v>311</v>
      </c>
      <c r="G1778"/>
    </row>
    <row r="1779" spans="1:7" hidden="1" x14ac:dyDescent="0.25">
      <c r="A1779" s="285" t="s">
        <v>2409</v>
      </c>
      <c r="B1779" s="32" t="b">
        <f>'1.2.'!$L$40-'1.2.'!$M$40&gt;='1.2.'!$L$41-'1.2.'!$M$41</f>
        <v>1</v>
      </c>
      <c r="C1779" s="30">
        <v>1</v>
      </c>
      <c r="D1779" s="29" t="s">
        <v>541</v>
      </c>
      <c r="E1779" s="29" t="s">
        <v>499</v>
      </c>
      <c r="F1779" s="29" t="s">
        <v>312</v>
      </c>
      <c r="G1779"/>
    </row>
    <row r="1780" spans="1:7" hidden="1" x14ac:dyDescent="0.25">
      <c r="A1780" s="285" t="s">
        <v>2410</v>
      </c>
      <c r="B1780" s="32" t="b">
        <f>'1.2.'!$N$40-'1.2.'!$O$40&gt;='1.2.'!$N$41-'1.2.'!$O$41</f>
        <v>1</v>
      </c>
      <c r="C1780" s="30">
        <v>1</v>
      </c>
      <c r="D1780" s="29" t="s">
        <v>541</v>
      </c>
      <c r="E1780" s="29" t="s">
        <v>499</v>
      </c>
      <c r="F1780" s="29" t="s">
        <v>313</v>
      </c>
      <c r="G1780"/>
    </row>
    <row r="1781" spans="1:7" hidden="1" x14ac:dyDescent="0.25">
      <c r="A1781" s="285" t="s">
        <v>2411</v>
      </c>
      <c r="B1781" s="32" t="b">
        <f>'1.2.'!$P$40-'1.2.'!$Q$40&gt;='1.2.'!$P$41-'1.2.'!$Q$41</f>
        <v>1</v>
      </c>
      <c r="C1781" s="30">
        <v>1</v>
      </c>
      <c r="D1781" s="29" t="s">
        <v>541</v>
      </c>
      <c r="E1781" s="29" t="s">
        <v>499</v>
      </c>
      <c r="F1781" s="29" t="s">
        <v>489</v>
      </c>
      <c r="G1781"/>
    </row>
    <row r="1782" spans="1:7" hidden="1" x14ac:dyDescent="0.25">
      <c r="A1782" s="285" t="s">
        <v>2412</v>
      </c>
      <c r="B1782" s="32" t="b">
        <f>'1.2.'!$R$40-'1.2.'!$S$40&gt;='1.2.'!$R$41-'1.2.'!$S$41</f>
        <v>1</v>
      </c>
      <c r="C1782" s="30">
        <v>1</v>
      </c>
      <c r="D1782" s="29" t="s">
        <v>541</v>
      </c>
      <c r="E1782" s="29" t="s">
        <v>499</v>
      </c>
      <c r="F1782" s="29" t="s">
        <v>490</v>
      </c>
      <c r="G1782"/>
    </row>
    <row r="1783" spans="1:7" hidden="1" x14ac:dyDescent="0.25">
      <c r="A1783" s="285" t="s">
        <v>2413</v>
      </c>
      <c r="B1783" s="32" t="b">
        <f>'1.2.'!$T$40-'1.2.'!$U$40&gt;='1.2.'!$T$41-'1.2.'!$U$41</f>
        <v>1</v>
      </c>
      <c r="C1783" s="30">
        <v>1</v>
      </c>
      <c r="D1783" s="29" t="s">
        <v>541</v>
      </c>
      <c r="E1783" s="29" t="s">
        <v>499</v>
      </c>
      <c r="F1783" s="29" t="s">
        <v>491</v>
      </c>
      <c r="G1783"/>
    </row>
    <row r="1784" spans="1:7" hidden="1" x14ac:dyDescent="0.25">
      <c r="A1784" s="285" t="s">
        <v>2414</v>
      </c>
      <c r="B1784" s="32" t="b">
        <f>'1.2.'!$H$52&gt;='1.2.'!$H$53</f>
        <v>1</v>
      </c>
      <c r="C1784" s="30">
        <v>1</v>
      </c>
      <c r="D1784" s="29" t="s">
        <v>541</v>
      </c>
      <c r="E1784" s="29" t="s">
        <v>500</v>
      </c>
      <c r="F1784" s="29" t="s">
        <v>290</v>
      </c>
      <c r="G1784"/>
    </row>
    <row r="1785" spans="1:7" hidden="1" x14ac:dyDescent="0.25">
      <c r="A1785" s="285" t="s">
        <v>2415</v>
      </c>
      <c r="B1785" s="32" t="b">
        <f>'1.2.'!$I$52&gt;='1.2.'!$I$53</f>
        <v>1</v>
      </c>
      <c r="C1785" s="30">
        <v>1</v>
      </c>
      <c r="D1785" s="29" t="s">
        <v>541</v>
      </c>
      <c r="E1785" s="29" t="s">
        <v>500</v>
      </c>
      <c r="F1785" s="29" t="s">
        <v>291</v>
      </c>
      <c r="G1785"/>
    </row>
    <row r="1786" spans="1:7" hidden="1" x14ac:dyDescent="0.25">
      <c r="A1786" s="285" t="s">
        <v>2416</v>
      </c>
      <c r="B1786" s="32" t="b">
        <f>'1.2.'!$J$52&gt;='1.2.'!$J$53</f>
        <v>1</v>
      </c>
      <c r="C1786" s="30">
        <v>1</v>
      </c>
      <c r="D1786" s="29" t="s">
        <v>541</v>
      </c>
      <c r="E1786" s="29" t="s">
        <v>500</v>
      </c>
      <c r="F1786" s="29" t="s">
        <v>292</v>
      </c>
      <c r="G1786"/>
    </row>
    <row r="1787" spans="1:7" hidden="1" x14ac:dyDescent="0.25">
      <c r="A1787" s="285" t="s">
        <v>2417</v>
      </c>
      <c r="B1787" s="32" t="b">
        <f>'1.2.'!$K$52&gt;='1.2.'!$K$53</f>
        <v>1</v>
      </c>
      <c r="C1787" s="30">
        <v>1</v>
      </c>
      <c r="D1787" s="29" t="s">
        <v>541</v>
      </c>
      <c r="E1787" s="29" t="s">
        <v>500</v>
      </c>
      <c r="F1787" s="29" t="s">
        <v>293</v>
      </c>
      <c r="G1787"/>
    </row>
    <row r="1788" spans="1:7" hidden="1" x14ac:dyDescent="0.25">
      <c r="A1788" s="285" t="s">
        <v>2418</v>
      </c>
      <c r="B1788" s="32" t="b">
        <f>'1.2.'!$L$52&gt;='1.2.'!$L$53</f>
        <v>1</v>
      </c>
      <c r="C1788" s="30">
        <v>1</v>
      </c>
      <c r="D1788" s="29" t="s">
        <v>541</v>
      </c>
      <c r="E1788" s="29" t="s">
        <v>500</v>
      </c>
      <c r="F1788" s="29" t="s">
        <v>294</v>
      </c>
      <c r="G1788"/>
    </row>
    <row r="1789" spans="1:7" hidden="1" x14ac:dyDescent="0.25">
      <c r="A1789" s="285" t="s">
        <v>2419</v>
      </c>
      <c r="B1789" s="32" t="b">
        <f>'1.2.'!$M$52&gt;='1.2.'!$M$53</f>
        <v>1</v>
      </c>
      <c r="C1789" s="30">
        <v>1</v>
      </c>
      <c r="D1789" s="29" t="s">
        <v>541</v>
      </c>
      <c r="E1789" s="29" t="s">
        <v>500</v>
      </c>
      <c r="F1789" s="29" t="s">
        <v>295</v>
      </c>
      <c r="G1789"/>
    </row>
    <row r="1790" spans="1:7" hidden="1" x14ac:dyDescent="0.25">
      <c r="A1790" s="285" t="s">
        <v>2420</v>
      </c>
      <c r="B1790" s="32" t="b">
        <f>'1.2.'!$N$52&gt;='1.2.'!$N$53</f>
        <v>1</v>
      </c>
      <c r="C1790" s="30">
        <v>1</v>
      </c>
      <c r="D1790" s="29" t="s">
        <v>541</v>
      </c>
      <c r="E1790" s="29" t="s">
        <v>500</v>
      </c>
      <c r="F1790" s="29" t="s">
        <v>296</v>
      </c>
      <c r="G1790"/>
    </row>
    <row r="1791" spans="1:7" hidden="1" x14ac:dyDescent="0.25">
      <c r="A1791" s="285" t="s">
        <v>2421</v>
      </c>
      <c r="B1791" s="32" t="b">
        <f>'1.2.'!$O$52&gt;='1.2.'!$O$53</f>
        <v>1</v>
      </c>
      <c r="C1791" s="30">
        <v>1</v>
      </c>
      <c r="D1791" s="29" t="s">
        <v>541</v>
      </c>
      <c r="E1791" s="29" t="s">
        <v>500</v>
      </c>
      <c r="F1791" s="29" t="s">
        <v>297</v>
      </c>
      <c r="G1791"/>
    </row>
    <row r="1792" spans="1:7" hidden="1" x14ac:dyDescent="0.25">
      <c r="A1792" s="285" t="s">
        <v>2422</v>
      </c>
      <c r="B1792" s="32" t="b">
        <f>'1.2.'!$P$52&gt;='1.2.'!$P$53</f>
        <v>1</v>
      </c>
      <c r="C1792" s="30">
        <v>1</v>
      </c>
      <c r="D1792" s="29" t="s">
        <v>541</v>
      </c>
      <c r="E1792" s="29" t="s">
        <v>500</v>
      </c>
      <c r="F1792" s="29" t="s">
        <v>473</v>
      </c>
      <c r="G1792"/>
    </row>
    <row r="1793" spans="1:7" hidden="1" x14ac:dyDescent="0.25">
      <c r="A1793" s="285" t="s">
        <v>2423</v>
      </c>
      <c r="B1793" s="32" t="b">
        <f>'1.2.'!$Q$52&gt;='1.2.'!$Q$53</f>
        <v>1</v>
      </c>
      <c r="C1793" s="30">
        <v>1</v>
      </c>
      <c r="D1793" s="29" t="s">
        <v>541</v>
      </c>
      <c r="E1793" s="29" t="s">
        <v>500</v>
      </c>
      <c r="F1793" s="29" t="s">
        <v>474</v>
      </c>
      <c r="G1793"/>
    </row>
    <row r="1794" spans="1:7" hidden="1" x14ac:dyDescent="0.25">
      <c r="A1794" s="285" t="s">
        <v>2424</v>
      </c>
      <c r="B1794" s="32" t="b">
        <f>'1.2.'!$R$52&gt;='1.2.'!$R$53</f>
        <v>1</v>
      </c>
      <c r="C1794" s="30">
        <v>1</v>
      </c>
      <c r="D1794" s="29" t="s">
        <v>541</v>
      </c>
      <c r="E1794" s="29" t="s">
        <v>500</v>
      </c>
      <c r="F1794" s="29" t="s">
        <v>475</v>
      </c>
      <c r="G1794"/>
    </row>
    <row r="1795" spans="1:7" hidden="1" x14ac:dyDescent="0.25">
      <c r="A1795" s="285" t="s">
        <v>2425</v>
      </c>
      <c r="B1795" s="32" t="b">
        <f>'1.2.'!$S$52&gt;='1.2.'!$S$53</f>
        <v>1</v>
      </c>
      <c r="C1795" s="30">
        <v>1</v>
      </c>
      <c r="D1795" s="29" t="s">
        <v>541</v>
      </c>
      <c r="E1795" s="29" t="s">
        <v>500</v>
      </c>
      <c r="F1795" s="29" t="s">
        <v>476</v>
      </c>
      <c r="G1795"/>
    </row>
    <row r="1796" spans="1:7" hidden="1" x14ac:dyDescent="0.25">
      <c r="A1796" s="285" t="s">
        <v>2426</v>
      </c>
      <c r="B1796" s="32" t="b">
        <f>'1.2.'!$T$52&gt;='1.2.'!$T$53</f>
        <v>1</v>
      </c>
      <c r="C1796" s="30">
        <v>1</v>
      </c>
      <c r="D1796" s="29" t="s">
        <v>541</v>
      </c>
      <c r="E1796" s="29" t="s">
        <v>500</v>
      </c>
      <c r="F1796" s="29" t="s">
        <v>478</v>
      </c>
      <c r="G1796"/>
    </row>
    <row r="1797" spans="1:7" hidden="1" x14ac:dyDescent="0.25">
      <c r="A1797" s="285" t="s">
        <v>2427</v>
      </c>
      <c r="B1797" s="32" t="b">
        <f>'1.2.'!$U$52&gt;='1.2.'!$U$53</f>
        <v>1</v>
      </c>
      <c r="C1797" s="30">
        <v>1</v>
      </c>
      <c r="D1797" s="29" t="s">
        <v>541</v>
      </c>
      <c r="E1797" s="29" t="s">
        <v>500</v>
      </c>
      <c r="F1797" s="29" t="s">
        <v>479</v>
      </c>
      <c r="G1797"/>
    </row>
    <row r="1798" spans="1:7" hidden="1" x14ac:dyDescent="0.25">
      <c r="A1798" s="285" t="s">
        <v>2428</v>
      </c>
      <c r="B1798" s="32" t="b">
        <f>'1.2.'!$H$52-'1.2.'!$I$52&gt;='1.2.'!$H$53-'1.2.'!$I$53</f>
        <v>1</v>
      </c>
      <c r="C1798" s="30">
        <v>1</v>
      </c>
      <c r="D1798" s="29" t="s">
        <v>541</v>
      </c>
      <c r="E1798" s="29" t="s">
        <v>500</v>
      </c>
      <c r="F1798" s="29" t="s">
        <v>310</v>
      </c>
      <c r="G1798"/>
    </row>
    <row r="1799" spans="1:7" hidden="1" x14ac:dyDescent="0.25">
      <c r="A1799" s="285" t="s">
        <v>2429</v>
      </c>
      <c r="B1799" s="32" t="b">
        <f>'1.2.'!$J$52-'1.2.'!$K$52&gt;='1.2.'!$J$53-'1.2.'!$K$53</f>
        <v>1</v>
      </c>
      <c r="C1799" s="30">
        <v>1</v>
      </c>
      <c r="D1799" s="29" t="s">
        <v>541</v>
      </c>
      <c r="E1799" s="29" t="s">
        <v>500</v>
      </c>
      <c r="F1799" s="29" t="s">
        <v>311</v>
      </c>
      <c r="G1799"/>
    </row>
    <row r="1800" spans="1:7" hidden="1" x14ac:dyDescent="0.25">
      <c r="A1800" s="285" t="s">
        <v>2430</v>
      </c>
      <c r="B1800" s="32" t="b">
        <f>'1.2.'!$L$52-'1.2.'!$M$52&gt;='1.2.'!$L$53-'1.2.'!$M$53</f>
        <v>1</v>
      </c>
      <c r="C1800" s="30">
        <v>1</v>
      </c>
      <c r="D1800" s="29" t="s">
        <v>541</v>
      </c>
      <c r="E1800" s="29" t="s">
        <v>500</v>
      </c>
      <c r="F1800" s="29" t="s">
        <v>312</v>
      </c>
      <c r="G1800"/>
    </row>
    <row r="1801" spans="1:7" hidden="1" x14ac:dyDescent="0.25">
      <c r="A1801" s="285" t="s">
        <v>2431</v>
      </c>
      <c r="B1801" s="32" t="b">
        <f>'1.2.'!$N$52-'1.2.'!$O$52&gt;='1.2.'!$N$53-'1.2.'!$O$53</f>
        <v>1</v>
      </c>
      <c r="C1801" s="30">
        <v>1</v>
      </c>
      <c r="D1801" s="29" t="s">
        <v>541</v>
      </c>
      <c r="E1801" s="29" t="s">
        <v>500</v>
      </c>
      <c r="F1801" s="29" t="s">
        <v>313</v>
      </c>
      <c r="G1801"/>
    </row>
    <row r="1802" spans="1:7" hidden="1" x14ac:dyDescent="0.25">
      <c r="A1802" s="285" t="s">
        <v>2432</v>
      </c>
      <c r="B1802" s="32" t="b">
        <f>'1.2.'!$P$52-'1.2.'!$Q$52&gt;='1.2.'!$P$53-'1.2.'!$Q$53</f>
        <v>1</v>
      </c>
      <c r="C1802" s="30">
        <v>1</v>
      </c>
      <c r="D1802" s="29" t="s">
        <v>541</v>
      </c>
      <c r="E1802" s="29" t="s">
        <v>500</v>
      </c>
      <c r="F1802" s="29" t="s">
        <v>489</v>
      </c>
      <c r="G1802"/>
    </row>
    <row r="1803" spans="1:7" hidden="1" x14ac:dyDescent="0.25">
      <c r="A1803" s="285" t="s">
        <v>2433</v>
      </c>
      <c r="B1803" s="32" t="b">
        <f>'1.2.'!$R$52-'1.2.'!$S$52&gt;='1.2.'!$R$53-'1.2.'!$S$53</f>
        <v>1</v>
      </c>
      <c r="C1803" s="30">
        <v>1</v>
      </c>
      <c r="D1803" s="29" t="s">
        <v>541</v>
      </c>
      <c r="E1803" s="29" t="s">
        <v>500</v>
      </c>
      <c r="F1803" s="29" t="s">
        <v>490</v>
      </c>
      <c r="G1803"/>
    </row>
    <row r="1804" spans="1:7" hidden="1" x14ac:dyDescent="0.25">
      <c r="A1804" s="285" t="s">
        <v>2434</v>
      </c>
      <c r="B1804" s="32" t="b">
        <f>'1.2.'!$T$52-'1.2.'!$U$52&gt;='1.2.'!$T$53-'1.2.'!$U$53</f>
        <v>1</v>
      </c>
      <c r="C1804" s="30">
        <v>1</v>
      </c>
      <c r="D1804" s="29" t="s">
        <v>541</v>
      </c>
      <c r="E1804" s="29" t="s">
        <v>500</v>
      </c>
      <c r="F1804" s="29" t="s">
        <v>491</v>
      </c>
      <c r="G1804"/>
    </row>
    <row r="1805" spans="1:7" hidden="1" x14ac:dyDescent="0.25">
      <c r="A1805" s="285" t="s">
        <v>2435</v>
      </c>
      <c r="B1805" s="32" t="b">
        <f>'1.2.'!$H$8='1.1.'!$E$9</f>
        <v>1</v>
      </c>
      <c r="C1805" s="30">
        <v>1</v>
      </c>
      <c r="D1805" s="29" t="s">
        <v>542</v>
      </c>
      <c r="E1805" s="387" t="s">
        <v>501</v>
      </c>
      <c r="F1805" s="387"/>
      <c r="G1805"/>
    </row>
    <row r="1806" spans="1:7" hidden="1" x14ac:dyDescent="0.25">
      <c r="A1806" s="285" t="s">
        <v>2436</v>
      </c>
      <c r="B1806" s="32" t="b">
        <f>'1.2.'!$I$8='1.1.'!$F$9</f>
        <v>1</v>
      </c>
      <c r="C1806" s="30">
        <v>1</v>
      </c>
      <c r="D1806" s="29" t="s">
        <v>542</v>
      </c>
      <c r="E1806" s="387" t="s">
        <v>502</v>
      </c>
      <c r="F1806" s="387"/>
      <c r="G1806"/>
    </row>
    <row r="1807" spans="1:7" hidden="1" x14ac:dyDescent="0.25">
      <c r="A1807" s="285" t="s">
        <v>2437</v>
      </c>
      <c r="B1807" s="32" t="b">
        <f>'1.2.'!$J$8='1.1.'!$E$14</f>
        <v>1</v>
      </c>
      <c r="C1807" s="30">
        <v>1</v>
      </c>
      <c r="D1807" s="29" t="s">
        <v>542</v>
      </c>
      <c r="E1807" s="387" t="s">
        <v>503</v>
      </c>
      <c r="F1807" s="387"/>
      <c r="G1807"/>
    </row>
    <row r="1808" spans="1:7" hidden="1" x14ac:dyDescent="0.25">
      <c r="A1808" s="285" t="s">
        <v>2438</v>
      </c>
      <c r="B1808" s="32" t="b">
        <f>'1.2.'!$K$8='1.1.'!$F$14</f>
        <v>1</v>
      </c>
      <c r="C1808" s="30">
        <v>1</v>
      </c>
      <c r="D1808" s="29" t="s">
        <v>542</v>
      </c>
      <c r="E1808" s="387" t="s">
        <v>504</v>
      </c>
      <c r="F1808" s="387"/>
      <c r="G1808"/>
    </row>
    <row r="1809" spans="1:7" hidden="1" x14ac:dyDescent="0.25">
      <c r="A1809" s="285" t="s">
        <v>2439</v>
      </c>
      <c r="B1809" s="32" t="b">
        <f>'1.2.'!$N$8='1.1.'!$E$22</f>
        <v>1</v>
      </c>
      <c r="C1809" s="30">
        <v>1</v>
      </c>
      <c r="D1809" s="29" t="s">
        <v>542</v>
      </c>
      <c r="E1809" s="387" t="s">
        <v>505</v>
      </c>
      <c r="F1809" s="387"/>
      <c r="G1809"/>
    </row>
    <row r="1810" spans="1:7" hidden="1" x14ac:dyDescent="0.25">
      <c r="A1810" s="285" t="s">
        <v>2440</v>
      </c>
      <c r="B1810" s="32" t="b">
        <f>'1.2.'!$O$8='1.1.'!$F$22</f>
        <v>1</v>
      </c>
      <c r="C1810" s="30">
        <v>1</v>
      </c>
      <c r="D1810" s="29" t="s">
        <v>542</v>
      </c>
      <c r="E1810" s="387" t="s">
        <v>506</v>
      </c>
      <c r="F1810" s="387"/>
      <c r="G1810"/>
    </row>
    <row r="1811" spans="1:7" hidden="1" x14ac:dyDescent="0.25">
      <c r="A1811" s="285" t="s">
        <v>2441</v>
      </c>
      <c r="B1811" s="32" t="b">
        <f>'1.2.'!$P$8='1.1.'!$E$23</f>
        <v>1</v>
      </c>
      <c r="C1811" s="30">
        <v>1</v>
      </c>
      <c r="D1811" s="29" t="s">
        <v>542</v>
      </c>
      <c r="E1811" s="387" t="s">
        <v>507</v>
      </c>
      <c r="F1811" s="387"/>
      <c r="G1811"/>
    </row>
    <row r="1812" spans="1:7" hidden="1" x14ac:dyDescent="0.25">
      <c r="A1812" s="285" t="s">
        <v>2442</v>
      </c>
      <c r="B1812" s="32" t="b">
        <f>'1.2.'!$Q$8='1.1.'!$F$23</f>
        <v>1</v>
      </c>
      <c r="C1812" s="30">
        <v>1</v>
      </c>
      <c r="D1812" s="29" t="s">
        <v>542</v>
      </c>
      <c r="E1812" s="387" t="s">
        <v>508</v>
      </c>
      <c r="F1812" s="387"/>
      <c r="G1812"/>
    </row>
    <row r="1813" spans="1:7" hidden="1" x14ac:dyDescent="0.25">
      <c r="A1813" s="285" t="s">
        <v>2443</v>
      </c>
      <c r="B1813" s="32" t="b">
        <f>'1.2.'!$R$8='1.1.'!$E$25</f>
        <v>1</v>
      </c>
      <c r="C1813" s="30">
        <v>1</v>
      </c>
      <c r="D1813" s="29" t="s">
        <v>542</v>
      </c>
      <c r="E1813" s="387" t="s">
        <v>509</v>
      </c>
      <c r="F1813" s="387"/>
      <c r="G1813"/>
    </row>
    <row r="1814" spans="1:7" hidden="1" x14ac:dyDescent="0.25">
      <c r="A1814" s="285" t="s">
        <v>2444</v>
      </c>
      <c r="B1814" s="32" t="b">
        <f>'1.2.'!$S$8='1.1.'!$F$25</f>
        <v>1</v>
      </c>
      <c r="C1814" s="30">
        <v>1</v>
      </c>
      <c r="D1814" s="29" t="s">
        <v>542</v>
      </c>
      <c r="E1814" s="387" t="s">
        <v>510</v>
      </c>
      <c r="F1814" s="387"/>
      <c r="G1814"/>
    </row>
    <row r="1815" spans="1:7" hidden="1" x14ac:dyDescent="0.25">
      <c r="A1815" s="285" t="s">
        <v>2445</v>
      </c>
      <c r="B1815" s="32" t="b">
        <f>'1.2.'!$T$8='1.1.'!$E$24</f>
        <v>1</v>
      </c>
      <c r="C1815" s="30">
        <v>1</v>
      </c>
      <c r="D1815" s="29" t="s">
        <v>542</v>
      </c>
      <c r="E1815" s="387" t="s">
        <v>511</v>
      </c>
      <c r="F1815" s="387"/>
      <c r="G1815"/>
    </row>
    <row r="1816" spans="1:7" hidden="1" x14ac:dyDescent="0.25">
      <c r="A1816" s="285" t="s">
        <v>2446</v>
      </c>
      <c r="B1816" s="32" t="b">
        <f>'1.2.'!$U$8='1.1.'!$F$24</f>
        <v>1</v>
      </c>
      <c r="C1816" s="30">
        <v>1</v>
      </c>
      <c r="D1816" s="29" t="s">
        <v>542</v>
      </c>
      <c r="E1816" s="387" t="s">
        <v>512</v>
      </c>
      <c r="F1816" s="387"/>
      <c r="G1816"/>
    </row>
    <row r="1817" spans="1:7" hidden="1" x14ac:dyDescent="0.25">
      <c r="A1817" s="285" t="s">
        <v>2447</v>
      </c>
      <c r="B1817" s="32" t="b">
        <f>'1.2.'!$H$18='1.1.'!$G$9</f>
        <v>1</v>
      </c>
      <c r="C1817" s="30">
        <v>1</v>
      </c>
      <c r="D1817" s="29" t="s">
        <v>542</v>
      </c>
      <c r="E1817" s="387" t="s">
        <v>513</v>
      </c>
      <c r="F1817" s="387"/>
      <c r="G1817"/>
    </row>
    <row r="1818" spans="1:7" hidden="1" x14ac:dyDescent="0.25">
      <c r="A1818" s="285" t="s">
        <v>2448</v>
      </c>
      <c r="B1818" s="32" t="b">
        <f>'1.2.'!$I$18='1.1.'!$H$9</f>
        <v>1</v>
      </c>
      <c r="C1818" s="30">
        <v>1</v>
      </c>
      <c r="D1818" s="29" t="s">
        <v>542</v>
      </c>
      <c r="E1818" s="387" t="s">
        <v>517</v>
      </c>
      <c r="F1818" s="387"/>
      <c r="G1818"/>
    </row>
    <row r="1819" spans="1:7" hidden="1" x14ac:dyDescent="0.25">
      <c r="A1819" s="285" t="s">
        <v>2449</v>
      </c>
      <c r="B1819" s="32" t="b">
        <f>'1.2.'!$J$18='1.1.'!$G$14</f>
        <v>1</v>
      </c>
      <c r="C1819" s="30">
        <v>1</v>
      </c>
      <c r="D1819" s="29" t="s">
        <v>542</v>
      </c>
      <c r="E1819" s="387" t="s">
        <v>514</v>
      </c>
      <c r="F1819" s="387"/>
      <c r="G1819"/>
    </row>
    <row r="1820" spans="1:7" hidden="1" x14ac:dyDescent="0.25">
      <c r="A1820" s="285" t="s">
        <v>2450</v>
      </c>
      <c r="B1820" s="32" t="b">
        <f>'1.2.'!$K$18='1.1.'!$H$14</f>
        <v>1</v>
      </c>
      <c r="C1820" s="30">
        <v>1</v>
      </c>
      <c r="D1820" s="29" t="s">
        <v>542</v>
      </c>
      <c r="E1820" s="387" t="s">
        <v>518</v>
      </c>
      <c r="F1820" s="387"/>
      <c r="G1820"/>
    </row>
    <row r="1821" spans="1:7" hidden="1" x14ac:dyDescent="0.25">
      <c r="A1821" s="285" t="s">
        <v>2451</v>
      </c>
      <c r="B1821" s="76" t="b">
        <f>'1.2.'!$N$18='1.1.'!$G$22</f>
        <v>1</v>
      </c>
      <c r="C1821" s="30">
        <v>1</v>
      </c>
      <c r="D1821" s="29" t="s">
        <v>542</v>
      </c>
      <c r="E1821" s="387" t="s">
        <v>515</v>
      </c>
      <c r="F1821" s="387"/>
      <c r="G1821"/>
    </row>
    <row r="1822" spans="1:7" hidden="1" x14ac:dyDescent="0.25">
      <c r="A1822" s="285" t="s">
        <v>2452</v>
      </c>
      <c r="B1822" s="32" t="b">
        <f>'1.2.'!$O$18='1.1.'!$H$22</f>
        <v>1</v>
      </c>
      <c r="C1822" s="30">
        <v>1</v>
      </c>
      <c r="D1822" s="29" t="s">
        <v>542</v>
      </c>
      <c r="E1822" s="387" t="s">
        <v>519</v>
      </c>
      <c r="F1822" s="387"/>
      <c r="G1822"/>
    </row>
    <row r="1823" spans="1:7" hidden="1" x14ac:dyDescent="0.25">
      <c r="A1823" s="285" t="s">
        <v>2453</v>
      </c>
      <c r="B1823" s="32" t="b">
        <f>'1.2.'!$P$18='1.1.'!$G$23</f>
        <v>1</v>
      </c>
      <c r="C1823" s="30">
        <v>1</v>
      </c>
      <c r="D1823" s="29" t="s">
        <v>542</v>
      </c>
      <c r="E1823" s="387" t="s">
        <v>516</v>
      </c>
      <c r="F1823" s="387"/>
      <c r="G1823"/>
    </row>
    <row r="1824" spans="1:7" hidden="1" x14ac:dyDescent="0.25">
      <c r="A1824" s="285" t="s">
        <v>2454</v>
      </c>
      <c r="B1824" s="32" t="b">
        <f>'1.2.'!$Q$18='1.1.'!$H$23</f>
        <v>1</v>
      </c>
      <c r="C1824" s="30">
        <v>1</v>
      </c>
      <c r="D1824" s="29" t="s">
        <v>542</v>
      </c>
      <c r="E1824" s="387" t="s">
        <v>520</v>
      </c>
      <c r="F1824" s="387"/>
      <c r="G1824"/>
    </row>
    <row r="1825" spans="1:7" hidden="1" x14ac:dyDescent="0.25">
      <c r="A1825" s="285" t="s">
        <v>2455</v>
      </c>
      <c r="B1825" s="32" t="b">
        <f>'1.2.'!$R$18='1.1.'!$G$25</f>
        <v>1</v>
      </c>
      <c r="C1825" s="30">
        <v>1</v>
      </c>
      <c r="D1825" s="29" t="s">
        <v>542</v>
      </c>
      <c r="E1825" s="387" t="s">
        <v>521</v>
      </c>
      <c r="F1825" s="387"/>
      <c r="G1825"/>
    </row>
    <row r="1826" spans="1:7" hidden="1" x14ac:dyDescent="0.25">
      <c r="A1826" s="285" t="s">
        <v>2456</v>
      </c>
      <c r="B1826" s="32" t="b">
        <f>'1.2.'!$S$18='1.1.'!$H$25</f>
        <v>1</v>
      </c>
      <c r="C1826" s="30">
        <v>1</v>
      </c>
      <c r="D1826" s="29" t="s">
        <v>542</v>
      </c>
      <c r="E1826" s="387" t="s">
        <v>522</v>
      </c>
      <c r="F1826" s="387"/>
      <c r="G1826"/>
    </row>
    <row r="1827" spans="1:7" hidden="1" x14ac:dyDescent="0.25">
      <c r="A1827" s="285" t="s">
        <v>2457</v>
      </c>
      <c r="B1827" s="32" t="b">
        <f>'1.2.'!$T$18='1.1.'!$G$24</f>
        <v>1</v>
      </c>
      <c r="C1827" s="30">
        <v>1</v>
      </c>
      <c r="D1827" s="29" t="s">
        <v>542</v>
      </c>
      <c r="E1827" s="387" t="s">
        <v>523</v>
      </c>
      <c r="F1827" s="387"/>
      <c r="G1827"/>
    </row>
    <row r="1828" spans="1:7" hidden="1" x14ac:dyDescent="0.25">
      <c r="A1828" s="285" t="s">
        <v>2458</v>
      </c>
      <c r="B1828" s="32" t="b">
        <f>'1.2.'!$U$18='1.1.'!$H$24</f>
        <v>1</v>
      </c>
      <c r="C1828" s="30">
        <v>1</v>
      </c>
      <c r="D1828" s="29" t="s">
        <v>542</v>
      </c>
      <c r="E1828" s="387" t="s">
        <v>524</v>
      </c>
      <c r="F1828" s="387"/>
      <c r="G1828"/>
    </row>
    <row r="1829" spans="1:7" hidden="1" x14ac:dyDescent="0.25">
      <c r="A1829" s="285" t="s">
        <v>2459</v>
      </c>
      <c r="B1829" s="32" t="b">
        <f>'1.2.'!$H$52='1.1.'!$I$9</f>
        <v>1</v>
      </c>
      <c r="C1829" s="30">
        <v>1</v>
      </c>
      <c r="D1829" s="29" t="s">
        <v>542</v>
      </c>
      <c r="E1829" s="387" t="s">
        <v>534</v>
      </c>
      <c r="F1829" s="387"/>
      <c r="G1829"/>
    </row>
    <row r="1830" spans="1:7" hidden="1" x14ac:dyDescent="0.25">
      <c r="A1830" s="285" t="s">
        <v>2460</v>
      </c>
      <c r="B1830" s="32" t="b">
        <f>'1.2.'!$I$52='1.1.'!$J$9</f>
        <v>1</v>
      </c>
      <c r="C1830" s="30">
        <v>1</v>
      </c>
      <c r="D1830" s="29" t="s">
        <v>542</v>
      </c>
      <c r="E1830" s="387" t="s">
        <v>535</v>
      </c>
      <c r="F1830" s="387"/>
      <c r="G1830"/>
    </row>
    <row r="1831" spans="1:7" hidden="1" x14ac:dyDescent="0.25">
      <c r="A1831" s="285" t="s">
        <v>2461</v>
      </c>
      <c r="B1831" s="32" t="b">
        <f>'1.2.'!$J$52='1.1.'!$I$14</f>
        <v>1</v>
      </c>
      <c r="C1831" s="30">
        <v>1</v>
      </c>
      <c r="D1831" s="29" t="s">
        <v>542</v>
      </c>
      <c r="E1831" s="387" t="s">
        <v>536</v>
      </c>
      <c r="F1831" s="387"/>
      <c r="G1831"/>
    </row>
    <row r="1832" spans="1:7" hidden="1" x14ac:dyDescent="0.25">
      <c r="A1832" s="285" t="s">
        <v>2462</v>
      </c>
      <c r="B1832" s="32" t="b">
        <f>'1.2.'!$K$52='1.1.'!$J$14</f>
        <v>1</v>
      </c>
      <c r="C1832" s="30">
        <v>1</v>
      </c>
      <c r="D1832" s="29" t="s">
        <v>542</v>
      </c>
      <c r="E1832" s="387" t="s">
        <v>537</v>
      </c>
      <c r="F1832" s="387"/>
      <c r="G1832"/>
    </row>
    <row r="1833" spans="1:7" hidden="1" x14ac:dyDescent="0.25">
      <c r="A1833" s="285" t="s">
        <v>2463</v>
      </c>
      <c r="B1833" s="76" t="b">
        <f>'1.2.'!$L$52='1.1.'!$K$9</f>
        <v>1</v>
      </c>
      <c r="C1833" s="30">
        <v>1</v>
      </c>
      <c r="D1833" s="29" t="s">
        <v>542</v>
      </c>
      <c r="E1833" s="387" t="s">
        <v>525</v>
      </c>
      <c r="F1833" s="387"/>
      <c r="G1833"/>
    </row>
    <row r="1834" spans="1:7" hidden="1" x14ac:dyDescent="0.25">
      <c r="A1834" s="285" t="s">
        <v>2464</v>
      </c>
      <c r="B1834" s="76" t="b">
        <f>'1.2.'!$M$52='1.1.'!$L$9</f>
        <v>1</v>
      </c>
      <c r="C1834" s="30">
        <v>1</v>
      </c>
      <c r="D1834" s="29" t="s">
        <v>542</v>
      </c>
      <c r="E1834" s="387" t="s">
        <v>538</v>
      </c>
      <c r="F1834" s="387"/>
      <c r="G1834"/>
    </row>
    <row r="1835" spans="1:7" hidden="1" x14ac:dyDescent="0.25">
      <c r="A1835" s="285" t="s">
        <v>2465</v>
      </c>
      <c r="B1835" s="32" t="b">
        <f>'1.2.'!$N$52='1.1.'!$I$22</f>
        <v>1</v>
      </c>
      <c r="C1835" s="30">
        <v>1</v>
      </c>
      <c r="D1835" s="29" t="s">
        <v>542</v>
      </c>
      <c r="E1835" s="387" t="s">
        <v>526</v>
      </c>
      <c r="F1835" s="387"/>
      <c r="G1835"/>
    </row>
    <row r="1836" spans="1:7" hidden="1" x14ac:dyDescent="0.25">
      <c r="A1836" s="285" t="s">
        <v>2466</v>
      </c>
      <c r="B1836" s="32" t="b">
        <f>'1.2.'!$O$52='1.1.'!$J$22</f>
        <v>1</v>
      </c>
      <c r="C1836" s="30">
        <v>1</v>
      </c>
      <c r="D1836" s="29" t="s">
        <v>542</v>
      </c>
      <c r="E1836" s="387" t="s">
        <v>530</v>
      </c>
      <c r="F1836" s="387"/>
      <c r="G1836"/>
    </row>
    <row r="1837" spans="1:7" hidden="1" x14ac:dyDescent="0.25">
      <c r="A1837" s="285" t="s">
        <v>2467</v>
      </c>
      <c r="B1837" s="32" t="b">
        <f>'1.2.'!$P$52='1.1.'!$I$23</f>
        <v>1</v>
      </c>
      <c r="C1837" s="30">
        <v>1</v>
      </c>
      <c r="D1837" s="29" t="s">
        <v>542</v>
      </c>
      <c r="E1837" s="387" t="s">
        <v>527</v>
      </c>
      <c r="F1837" s="387"/>
      <c r="G1837"/>
    </row>
    <row r="1838" spans="1:7" hidden="1" x14ac:dyDescent="0.25">
      <c r="A1838" s="285" t="s">
        <v>2468</v>
      </c>
      <c r="B1838" s="32" t="b">
        <f>'1.2.'!$Q$52='1.1.'!$J$23</f>
        <v>1</v>
      </c>
      <c r="C1838" s="30">
        <v>1</v>
      </c>
      <c r="D1838" s="29" t="s">
        <v>542</v>
      </c>
      <c r="E1838" s="387" t="s">
        <v>531</v>
      </c>
      <c r="F1838" s="387"/>
      <c r="G1838"/>
    </row>
    <row r="1839" spans="1:7" hidden="1" x14ac:dyDescent="0.25">
      <c r="A1839" s="285" t="s">
        <v>2469</v>
      </c>
      <c r="B1839" s="32" t="b">
        <f>'1.2.'!$R$52='1.1.'!$I$25</f>
        <v>1</v>
      </c>
      <c r="C1839" s="30">
        <v>1</v>
      </c>
      <c r="D1839" s="29" t="s">
        <v>542</v>
      </c>
      <c r="E1839" s="387" t="s">
        <v>528</v>
      </c>
      <c r="F1839" s="387"/>
      <c r="G1839"/>
    </row>
    <row r="1840" spans="1:7" hidden="1" x14ac:dyDescent="0.25">
      <c r="A1840" s="285" t="s">
        <v>2470</v>
      </c>
      <c r="B1840" s="32" t="b">
        <f>'1.2.'!$S$52='1.1.'!$J$25</f>
        <v>1</v>
      </c>
      <c r="C1840" s="30">
        <v>1</v>
      </c>
      <c r="D1840" s="29" t="s">
        <v>542</v>
      </c>
      <c r="E1840" s="387" t="s">
        <v>532</v>
      </c>
      <c r="F1840" s="387"/>
      <c r="G1840"/>
    </row>
    <row r="1841" spans="1:7" hidden="1" x14ac:dyDescent="0.25">
      <c r="A1841" s="285" t="s">
        <v>2471</v>
      </c>
      <c r="B1841" s="32" t="b">
        <f>'1.2.'!$T$52='1.1.'!$I$24</f>
        <v>1</v>
      </c>
      <c r="C1841" s="30">
        <v>1</v>
      </c>
      <c r="D1841" s="29" t="s">
        <v>542</v>
      </c>
      <c r="E1841" s="387" t="s">
        <v>529</v>
      </c>
      <c r="F1841" s="387"/>
      <c r="G1841"/>
    </row>
    <row r="1842" spans="1:7" hidden="1" x14ac:dyDescent="0.25">
      <c r="A1842" s="285" t="s">
        <v>2472</v>
      </c>
      <c r="B1842" s="32" t="b">
        <f>'1.2.'!$U$52='1.1.'!$J$24</f>
        <v>1</v>
      </c>
      <c r="C1842" s="30">
        <v>1</v>
      </c>
      <c r="D1842" s="29" t="s">
        <v>542</v>
      </c>
      <c r="E1842" s="387" t="s">
        <v>533</v>
      </c>
      <c r="F1842" s="387"/>
      <c r="G1842"/>
    </row>
    <row r="1843" spans="1:7" hidden="1" x14ac:dyDescent="0.25">
      <c r="A1843" s="285" t="s">
        <v>2473</v>
      </c>
      <c r="B1843" s="32" t="b">
        <f>'1.3.'!$D$8&gt;='1.3.'!$E$8</f>
        <v>1</v>
      </c>
      <c r="C1843" s="30">
        <v>1</v>
      </c>
      <c r="D1843" s="29" t="s">
        <v>543</v>
      </c>
      <c r="E1843" s="29" t="s">
        <v>544</v>
      </c>
      <c r="F1843" s="29" t="s">
        <v>264</v>
      </c>
      <c r="G1843"/>
    </row>
    <row r="1844" spans="1:7" hidden="1" x14ac:dyDescent="0.25">
      <c r="A1844" s="285" t="s">
        <v>2474</v>
      </c>
      <c r="B1844" s="32" t="b">
        <f>'1.3.'!$D$9&gt;='1.3.'!$E$9</f>
        <v>1</v>
      </c>
      <c r="C1844" s="30">
        <v>1</v>
      </c>
      <c r="D1844" s="80" t="s">
        <v>543</v>
      </c>
      <c r="E1844" s="80" t="s">
        <v>545</v>
      </c>
      <c r="F1844" s="80" t="s">
        <v>264</v>
      </c>
      <c r="G1844"/>
    </row>
    <row r="1845" spans="1:7" hidden="1" x14ac:dyDescent="0.25">
      <c r="A1845" s="285" t="s">
        <v>2475</v>
      </c>
      <c r="B1845" s="32" t="b">
        <f>'1.3.'!$D$10&gt;='1.3.'!$E$10</f>
        <v>1</v>
      </c>
      <c r="C1845" s="30">
        <v>1</v>
      </c>
      <c r="D1845" s="80" t="s">
        <v>543</v>
      </c>
      <c r="E1845" s="80" t="s">
        <v>546</v>
      </c>
      <c r="F1845" s="80" t="s">
        <v>264</v>
      </c>
      <c r="G1845"/>
    </row>
    <row r="1846" spans="1:7" hidden="1" x14ac:dyDescent="0.25">
      <c r="A1846" s="285" t="s">
        <v>2476</v>
      </c>
      <c r="B1846" s="32" t="b">
        <f>'1.3.'!$D$11&gt;='1.3.'!$E$11</f>
        <v>1</v>
      </c>
      <c r="C1846" s="30">
        <v>1</v>
      </c>
      <c r="D1846" s="80" t="s">
        <v>543</v>
      </c>
      <c r="E1846" s="80" t="s">
        <v>547</v>
      </c>
      <c r="F1846" s="80" t="s">
        <v>264</v>
      </c>
      <c r="G1846"/>
    </row>
    <row r="1847" spans="1:7" hidden="1" x14ac:dyDescent="0.25">
      <c r="A1847" s="285" t="s">
        <v>2477</v>
      </c>
      <c r="B1847" s="32" t="b">
        <f>'1.3.'!$D$12&gt;='1.3.'!$E$12</f>
        <v>1</v>
      </c>
      <c r="C1847" s="30">
        <v>1</v>
      </c>
      <c r="D1847" s="80" t="s">
        <v>543</v>
      </c>
      <c r="E1847" s="80" t="s">
        <v>548</v>
      </c>
      <c r="F1847" s="80" t="s">
        <v>264</v>
      </c>
      <c r="G1847"/>
    </row>
    <row r="1848" spans="1:7" hidden="1" x14ac:dyDescent="0.25">
      <c r="A1848" s="285" t="s">
        <v>2478</v>
      </c>
      <c r="B1848" s="32" t="b">
        <f>'1.3.'!$D$13&gt;='1.3.'!$E$13</f>
        <v>1</v>
      </c>
      <c r="C1848" s="30">
        <v>1</v>
      </c>
      <c r="D1848" s="80" t="s">
        <v>543</v>
      </c>
      <c r="E1848" s="80" t="s">
        <v>549</v>
      </c>
      <c r="F1848" s="80" t="s">
        <v>264</v>
      </c>
      <c r="G1848"/>
    </row>
    <row r="1849" spans="1:7" hidden="1" x14ac:dyDescent="0.25">
      <c r="A1849" s="285" t="s">
        <v>2479</v>
      </c>
      <c r="B1849" s="32" t="b">
        <f>'1.3.'!$D$14&gt;='1.3.'!$E$14</f>
        <v>1</v>
      </c>
      <c r="C1849" s="30">
        <v>1</v>
      </c>
      <c r="D1849" s="80" t="s">
        <v>543</v>
      </c>
      <c r="E1849" s="80" t="s">
        <v>550</v>
      </c>
      <c r="F1849" s="80" t="s">
        <v>264</v>
      </c>
      <c r="G1849"/>
    </row>
    <row r="1850" spans="1:7" hidden="1" x14ac:dyDescent="0.25">
      <c r="A1850" s="285" t="s">
        <v>2480</v>
      </c>
      <c r="B1850" s="32" t="b">
        <f>'1.3.'!$D$15&gt;='1.3.'!$E$15</f>
        <v>1</v>
      </c>
      <c r="C1850" s="30">
        <v>1</v>
      </c>
      <c r="D1850" s="80" t="s">
        <v>543</v>
      </c>
      <c r="E1850" s="80" t="s">
        <v>551</v>
      </c>
      <c r="F1850" s="80" t="s">
        <v>264</v>
      </c>
      <c r="G1850"/>
    </row>
    <row r="1851" spans="1:7" hidden="1" x14ac:dyDescent="0.25">
      <c r="A1851" s="285" t="s">
        <v>2481</v>
      </c>
      <c r="B1851" s="32" t="b">
        <f>'1.3.'!$D$16&gt;='1.3.'!$E$16</f>
        <v>1</v>
      </c>
      <c r="C1851" s="30">
        <v>1</v>
      </c>
      <c r="D1851" s="80" t="s">
        <v>543</v>
      </c>
      <c r="E1851" s="80" t="s">
        <v>552</v>
      </c>
      <c r="F1851" s="80" t="s">
        <v>264</v>
      </c>
      <c r="G1851"/>
    </row>
    <row r="1852" spans="1:7" hidden="1" x14ac:dyDescent="0.25">
      <c r="A1852" s="285" t="s">
        <v>2482</v>
      </c>
      <c r="B1852" s="32" t="b">
        <f>'1.3.'!$D$17&gt;='1.3.'!$E$17</f>
        <v>1</v>
      </c>
      <c r="C1852" s="30">
        <v>1</v>
      </c>
      <c r="D1852" s="80" t="s">
        <v>543</v>
      </c>
      <c r="E1852" s="80" t="s">
        <v>553</v>
      </c>
      <c r="F1852" s="80" t="s">
        <v>264</v>
      </c>
      <c r="G1852"/>
    </row>
    <row r="1853" spans="1:7" hidden="1" x14ac:dyDescent="0.25">
      <c r="A1853" s="285" t="s">
        <v>2483</v>
      </c>
      <c r="B1853" s="32" t="b">
        <f>'1.3.'!$D$18&gt;='1.3.'!$E$18</f>
        <v>1</v>
      </c>
      <c r="C1853" s="30">
        <v>1</v>
      </c>
      <c r="D1853" s="80" t="s">
        <v>543</v>
      </c>
      <c r="E1853" s="80" t="s">
        <v>554</v>
      </c>
      <c r="F1853" s="80" t="s">
        <v>264</v>
      </c>
      <c r="G1853"/>
    </row>
    <row r="1854" spans="1:7" hidden="1" x14ac:dyDescent="0.25">
      <c r="A1854" s="285" t="s">
        <v>2484</v>
      </c>
      <c r="B1854" s="32" t="b">
        <f>'1.3.'!$D$19&gt;='1.3.'!$E$19</f>
        <v>1</v>
      </c>
      <c r="C1854" s="30">
        <v>1</v>
      </c>
      <c r="D1854" s="80" t="s">
        <v>543</v>
      </c>
      <c r="E1854" s="80" t="s">
        <v>555</v>
      </c>
      <c r="F1854" s="80" t="s">
        <v>264</v>
      </c>
      <c r="G1854"/>
    </row>
    <row r="1855" spans="1:7" hidden="1" x14ac:dyDescent="0.25">
      <c r="A1855" s="285" t="s">
        <v>2485</v>
      </c>
      <c r="B1855" s="32" t="b">
        <f>'1.3.'!$D$20&gt;='1.3.'!$E$20</f>
        <v>1</v>
      </c>
      <c r="C1855" s="30">
        <v>1</v>
      </c>
      <c r="D1855" s="80" t="s">
        <v>543</v>
      </c>
      <c r="E1855" s="80" t="s">
        <v>556</v>
      </c>
      <c r="F1855" s="80" t="s">
        <v>264</v>
      </c>
      <c r="G1855"/>
    </row>
    <row r="1856" spans="1:7" hidden="1" x14ac:dyDescent="0.25">
      <c r="A1856" s="285" t="s">
        <v>2486</v>
      </c>
      <c r="B1856" s="32" t="b">
        <f>'1.3.'!$D$21&gt;='1.3.'!$E$21</f>
        <v>1</v>
      </c>
      <c r="C1856" s="30">
        <v>1</v>
      </c>
      <c r="D1856" s="80" t="s">
        <v>543</v>
      </c>
      <c r="E1856" s="80" t="s">
        <v>557</v>
      </c>
      <c r="F1856" s="80" t="s">
        <v>264</v>
      </c>
      <c r="G1856"/>
    </row>
    <row r="1857" spans="1:7" hidden="1" x14ac:dyDescent="0.25">
      <c r="A1857" s="285" t="s">
        <v>2487</v>
      </c>
      <c r="B1857" s="32" t="b">
        <f>'1.3.'!$D$22&gt;='1.3.'!$E$22</f>
        <v>1</v>
      </c>
      <c r="C1857" s="30">
        <v>1</v>
      </c>
      <c r="D1857" s="80" t="s">
        <v>543</v>
      </c>
      <c r="E1857" s="80" t="s">
        <v>558</v>
      </c>
      <c r="F1857" s="80" t="s">
        <v>264</v>
      </c>
      <c r="G1857"/>
    </row>
    <row r="1858" spans="1:7" hidden="1" x14ac:dyDescent="0.25">
      <c r="A1858" s="285" t="s">
        <v>2488</v>
      </c>
      <c r="B1858" s="32" t="b">
        <f>'1.3.'!$F$8&gt;='1.3.'!$G$8</f>
        <v>1</v>
      </c>
      <c r="C1858" s="30">
        <v>1</v>
      </c>
      <c r="D1858" s="80" t="s">
        <v>543</v>
      </c>
      <c r="E1858" s="80" t="s">
        <v>544</v>
      </c>
      <c r="F1858" s="80" t="s">
        <v>284</v>
      </c>
      <c r="G1858"/>
    </row>
    <row r="1859" spans="1:7" hidden="1" x14ac:dyDescent="0.25">
      <c r="A1859" s="285" t="s">
        <v>2489</v>
      </c>
      <c r="B1859" s="32" t="b">
        <f>'1.3.'!$F$9&gt;='1.3.'!$G$9</f>
        <v>1</v>
      </c>
      <c r="C1859" s="30">
        <v>1</v>
      </c>
      <c r="D1859" s="80" t="s">
        <v>543</v>
      </c>
      <c r="E1859" s="80" t="s">
        <v>545</v>
      </c>
      <c r="F1859" s="80" t="s">
        <v>284</v>
      </c>
      <c r="G1859"/>
    </row>
    <row r="1860" spans="1:7" hidden="1" x14ac:dyDescent="0.25">
      <c r="A1860" s="285" t="s">
        <v>2490</v>
      </c>
      <c r="B1860" s="32" t="b">
        <f>'1.3.'!$F$10&gt;='1.3.'!$G$10</f>
        <v>1</v>
      </c>
      <c r="C1860" s="30">
        <v>1</v>
      </c>
      <c r="D1860" s="80" t="s">
        <v>543</v>
      </c>
      <c r="E1860" s="80" t="s">
        <v>546</v>
      </c>
      <c r="F1860" s="80" t="s">
        <v>284</v>
      </c>
      <c r="G1860"/>
    </row>
    <row r="1861" spans="1:7" hidden="1" x14ac:dyDescent="0.25">
      <c r="A1861" s="285" t="s">
        <v>2491</v>
      </c>
      <c r="B1861" s="32" t="b">
        <f>'1.3.'!$F$11&gt;='1.3.'!$G$11</f>
        <v>1</v>
      </c>
      <c r="C1861" s="30">
        <v>1</v>
      </c>
      <c r="D1861" s="80" t="s">
        <v>543</v>
      </c>
      <c r="E1861" s="80" t="s">
        <v>547</v>
      </c>
      <c r="F1861" s="80" t="s">
        <v>284</v>
      </c>
      <c r="G1861"/>
    </row>
    <row r="1862" spans="1:7" hidden="1" x14ac:dyDescent="0.25">
      <c r="A1862" s="285" t="s">
        <v>2492</v>
      </c>
      <c r="B1862" s="32" t="b">
        <f>'1.3.'!$F$12&gt;='1.3.'!$G$12</f>
        <v>1</v>
      </c>
      <c r="C1862" s="30">
        <v>1</v>
      </c>
      <c r="D1862" s="80" t="s">
        <v>543</v>
      </c>
      <c r="E1862" s="80" t="s">
        <v>548</v>
      </c>
      <c r="F1862" s="80" t="s">
        <v>284</v>
      </c>
      <c r="G1862"/>
    </row>
    <row r="1863" spans="1:7" hidden="1" x14ac:dyDescent="0.25">
      <c r="A1863" s="285" t="s">
        <v>2493</v>
      </c>
      <c r="B1863" s="32" t="b">
        <f>'1.3.'!$F$13&gt;='1.3.'!$G$13</f>
        <v>1</v>
      </c>
      <c r="C1863" s="30">
        <v>1</v>
      </c>
      <c r="D1863" s="80" t="s">
        <v>543</v>
      </c>
      <c r="E1863" s="80" t="s">
        <v>549</v>
      </c>
      <c r="F1863" s="80" t="s">
        <v>284</v>
      </c>
      <c r="G1863"/>
    </row>
    <row r="1864" spans="1:7" hidden="1" x14ac:dyDescent="0.25">
      <c r="A1864" s="285" t="s">
        <v>2494</v>
      </c>
      <c r="B1864" s="32" t="b">
        <f>'1.3.'!$F$14&gt;='1.3.'!$G$14</f>
        <v>1</v>
      </c>
      <c r="C1864" s="30">
        <v>1</v>
      </c>
      <c r="D1864" s="80" t="s">
        <v>543</v>
      </c>
      <c r="E1864" s="80" t="s">
        <v>550</v>
      </c>
      <c r="F1864" s="80" t="s">
        <v>284</v>
      </c>
      <c r="G1864"/>
    </row>
    <row r="1865" spans="1:7" hidden="1" x14ac:dyDescent="0.25">
      <c r="A1865" s="285" t="s">
        <v>2495</v>
      </c>
      <c r="B1865" s="32" t="b">
        <f>'1.3.'!$F$15&gt;='1.3.'!$G$15</f>
        <v>1</v>
      </c>
      <c r="C1865" s="30">
        <v>1</v>
      </c>
      <c r="D1865" s="80" t="s">
        <v>543</v>
      </c>
      <c r="E1865" s="80" t="s">
        <v>551</v>
      </c>
      <c r="F1865" s="80" t="s">
        <v>284</v>
      </c>
      <c r="G1865"/>
    </row>
    <row r="1866" spans="1:7" hidden="1" x14ac:dyDescent="0.25">
      <c r="A1866" s="285" t="s">
        <v>2496</v>
      </c>
      <c r="B1866" s="32" t="b">
        <f>'1.3.'!$F$16&gt;='1.3.'!$G$16</f>
        <v>1</v>
      </c>
      <c r="C1866" s="30">
        <v>1</v>
      </c>
      <c r="D1866" s="80" t="s">
        <v>543</v>
      </c>
      <c r="E1866" s="80" t="s">
        <v>552</v>
      </c>
      <c r="F1866" s="80" t="s">
        <v>284</v>
      </c>
      <c r="G1866"/>
    </row>
    <row r="1867" spans="1:7" hidden="1" x14ac:dyDescent="0.25">
      <c r="A1867" s="285" t="s">
        <v>2497</v>
      </c>
      <c r="B1867" s="32" t="b">
        <f>'1.3.'!$F$17&gt;='1.3.'!$G$17</f>
        <v>1</v>
      </c>
      <c r="C1867" s="30">
        <v>1</v>
      </c>
      <c r="D1867" s="80" t="s">
        <v>543</v>
      </c>
      <c r="E1867" s="80" t="s">
        <v>553</v>
      </c>
      <c r="F1867" s="80" t="s">
        <v>284</v>
      </c>
      <c r="G1867"/>
    </row>
    <row r="1868" spans="1:7" hidden="1" x14ac:dyDescent="0.25">
      <c r="A1868" s="285" t="s">
        <v>2498</v>
      </c>
      <c r="B1868" s="32" t="b">
        <f>'1.3.'!$F$18&gt;='1.3.'!$G$18</f>
        <v>1</v>
      </c>
      <c r="C1868" s="30">
        <v>1</v>
      </c>
      <c r="D1868" s="80" t="s">
        <v>543</v>
      </c>
      <c r="E1868" s="80" t="s">
        <v>554</v>
      </c>
      <c r="F1868" s="80" t="s">
        <v>284</v>
      </c>
      <c r="G1868"/>
    </row>
    <row r="1869" spans="1:7" hidden="1" x14ac:dyDescent="0.25">
      <c r="A1869" s="285" t="s">
        <v>2499</v>
      </c>
      <c r="B1869" s="32" t="b">
        <f>'1.3.'!$F$19&gt;='1.3.'!$G$19</f>
        <v>1</v>
      </c>
      <c r="C1869" s="30">
        <v>1</v>
      </c>
      <c r="D1869" s="80" t="s">
        <v>543</v>
      </c>
      <c r="E1869" s="80" t="s">
        <v>555</v>
      </c>
      <c r="F1869" s="80" t="s">
        <v>284</v>
      </c>
      <c r="G1869"/>
    </row>
    <row r="1870" spans="1:7" hidden="1" x14ac:dyDescent="0.25">
      <c r="A1870" s="285" t="s">
        <v>2500</v>
      </c>
      <c r="B1870" s="32" t="b">
        <f>'1.3.'!$F$20&gt;='1.3.'!$G$20</f>
        <v>1</v>
      </c>
      <c r="C1870" s="30">
        <v>1</v>
      </c>
      <c r="D1870" s="80" t="s">
        <v>543</v>
      </c>
      <c r="E1870" s="80" t="s">
        <v>556</v>
      </c>
      <c r="F1870" s="80" t="s">
        <v>284</v>
      </c>
      <c r="G1870"/>
    </row>
    <row r="1871" spans="1:7" hidden="1" x14ac:dyDescent="0.25">
      <c r="A1871" s="285" t="s">
        <v>2501</v>
      </c>
      <c r="B1871" s="32" t="b">
        <f>'1.3.'!$F$21&gt;='1.3.'!$G$21</f>
        <v>1</v>
      </c>
      <c r="C1871" s="30">
        <v>1</v>
      </c>
      <c r="D1871" s="80" t="s">
        <v>543</v>
      </c>
      <c r="E1871" s="80" t="s">
        <v>557</v>
      </c>
      <c r="F1871" s="80" t="s">
        <v>284</v>
      </c>
      <c r="G1871"/>
    </row>
    <row r="1872" spans="1:7" hidden="1" x14ac:dyDescent="0.25">
      <c r="A1872" s="285" t="s">
        <v>2502</v>
      </c>
      <c r="B1872" s="32" t="b">
        <f>'1.3.'!$F$22&gt;='1.3.'!$G$22</f>
        <v>1</v>
      </c>
      <c r="C1872" s="30">
        <v>1</v>
      </c>
      <c r="D1872" s="80" t="s">
        <v>543</v>
      </c>
      <c r="E1872" s="80" t="s">
        <v>558</v>
      </c>
      <c r="F1872" s="80" t="s">
        <v>284</v>
      </c>
      <c r="G1872"/>
    </row>
    <row r="1873" spans="1:7" hidden="1" x14ac:dyDescent="0.25">
      <c r="A1873" s="285" t="s">
        <v>2503</v>
      </c>
      <c r="B1873" s="32" t="b">
        <f>'1.3.'!$D$10&gt;='1.3.'!$D$11</f>
        <v>1</v>
      </c>
      <c r="C1873" s="30">
        <v>1</v>
      </c>
      <c r="D1873" s="80" t="s">
        <v>543</v>
      </c>
      <c r="E1873" s="29" t="s">
        <v>559</v>
      </c>
      <c r="F1873" s="29" t="s">
        <v>290</v>
      </c>
      <c r="G1873"/>
    </row>
    <row r="1874" spans="1:7" hidden="1" x14ac:dyDescent="0.25">
      <c r="A1874" s="285" t="s">
        <v>2504</v>
      </c>
      <c r="B1874" s="32" t="b">
        <f>'1.3.'!$E$10&gt;='1.3.'!$E$11</f>
        <v>1</v>
      </c>
      <c r="C1874" s="30">
        <v>1</v>
      </c>
      <c r="D1874" s="80" t="s">
        <v>543</v>
      </c>
      <c r="E1874" s="80" t="s">
        <v>559</v>
      </c>
      <c r="F1874" s="80" t="s">
        <v>291</v>
      </c>
      <c r="G1874"/>
    </row>
    <row r="1875" spans="1:7" hidden="1" x14ac:dyDescent="0.25">
      <c r="A1875" s="285" t="s">
        <v>2505</v>
      </c>
      <c r="B1875" s="32" t="b">
        <f>'1.3.'!$F$10&gt;='1.3.'!$F$11</f>
        <v>1</v>
      </c>
      <c r="C1875" s="30">
        <v>1</v>
      </c>
      <c r="D1875" s="80" t="s">
        <v>543</v>
      </c>
      <c r="E1875" s="80" t="s">
        <v>559</v>
      </c>
      <c r="F1875" s="80" t="s">
        <v>292</v>
      </c>
      <c r="G1875"/>
    </row>
    <row r="1876" spans="1:7" hidden="1" x14ac:dyDescent="0.25">
      <c r="A1876" s="285" t="s">
        <v>2506</v>
      </c>
      <c r="B1876" s="32" t="b">
        <f>'1.3.'!$G$10&gt;='1.3.'!$G$11</f>
        <v>1</v>
      </c>
      <c r="C1876" s="30">
        <v>1</v>
      </c>
      <c r="D1876" s="80" t="s">
        <v>543</v>
      </c>
      <c r="E1876" s="80" t="s">
        <v>559</v>
      </c>
      <c r="F1876" s="80" t="s">
        <v>293</v>
      </c>
      <c r="G1876"/>
    </row>
    <row r="1877" spans="1:7" hidden="1" x14ac:dyDescent="0.25">
      <c r="A1877" s="285" t="s">
        <v>2507</v>
      </c>
      <c r="B1877" s="32" t="b">
        <f>'1.3.'!$D$10-'1.3.'!$E$10&gt;='1.3.'!$D$11-'1.3.'!$E$11</f>
        <v>1</v>
      </c>
      <c r="C1877" s="30">
        <v>1</v>
      </c>
      <c r="D1877" s="80" t="s">
        <v>543</v>
      </c>
      <c r="E1877" s="80" t="s">
        <v>559</v>
      </c>
      <c r="F1877" s="29" t="s">
        <v>310</v>
      </c>
      <c r="G1877"/>
    </row>
    <row r="1878" spans="1:7" hidden="1" x14ac:dyDescent="0.25">
      <c r="A1878" s="285" t="s">
        <v>2508</v>
      </c>
      <c r="B1878" s="32" t="b">
        <f>'1.3.'!$F$10-'1.3.'!$G$10&gt;='1.3.'!$F$11-'1.3.'!$G$11</f>
        <v>1</v>
      </c>
      <c r="C1878" s="30">
        <v>1</v>
      </c>
      <c r="D1878" s="80" t="s">
        <v>543</v>
      </c>
      <c r="E1878" s="80" t="s">
        <v>559</v>
      </c>
      <c r="F1878" s="29" t="s">
        <v>311</v>
      </c>
      <c r="G1878"/>
    </row>
    <row r="1879" spans="1:7" hidden="1" x14ac:dyDescent="0.25">
      <c r="A1879" s="285" t="s">
        <v>2509</v>
      </c>
      <c r="B1879" s="32" t="b">
        <f>'1.3.'!$D$12&gt;='1.3.'!$D$13</f>
        <v>1</v>
      </c>
      <c r="C1879" s="30">
        <v>1</v>
      </c>
      <c r="D1879" s="80" t="s">
        <v>543</v>
      </c>
      <c r="E1879" s="80" t="s">
        <v>560</v>
      </c>
      <c r="F1879" s="80" t="s">
        <v>290</v>
      </c>
      <c r="G1879"/>
    </row>
    <row r="1880" spans="1:7" hidden="1" x14ac:dyDescent="0.25">
      <c r="A1880" s="285" t="s">
        <v>2510</v>
      </c>
      <c r="B1880" s="32" t="b">
        <f>'1.3.'!$E$12&gt;='1.3.'!$E$13</f>
        <v>1</v>
      </c>
      <c r="C1880" s="30">
        <v>1</v>
      </c>
      <c r="D1880" s="80" t="s">
        <v>543</v>
      </c>
      <c r="E1880" s="80" t="s">
        <v>560</v>
      </c>
      <c r="F1880" s="80" t="s">
        <v>291</v>
      </c>
      <c r="G1880"/>
    </row>
    <row r="1881" spans="1:7" hidden="1" x14ac:dyDescent="0.25">
      <c r="A1881" s="285" t="s">
        <v>2511</v>
      </c>
      <c r="B1881" s="32" t="b">
        <f>'1.3.'!$F$12&gt;='1.3.'!$F$13</f>
        <v>1</v>
      </c>
      <c r="C1881" s="30">
        <v>1</v>
      </c>
      <c r="D1881" s="80" t="s">
        <v>543</v>
      </c>
      <c r="E1881" s="80" t="s">
        <v>560</v>
      </c>
      <c r="F1881" s="80" t="s">
        <v>292</v>
      </c>
      <c r="G1881"/>
    </row>
    <row r="1882" spans="1:7" hidden="1" x14ac:dyDescent="0.25">
      <c r="A1882" s="285" t="s">
        <v>2512</v>
      </c>
      <c r="B1882" s="32" t="b">
        <f>'1.3.'!$G$12&gt;='1.3.'!$G$13</f>
        <v>1</v>
      </c>
      <c r="C1882" s="30">
        <v>1</v>
      </c>
      <c r="D1882" s="80" t="s">
        <v>543</v>
      </c>
      <c r="E1882" s="80" t="s">
        <v>560</v>
      </c>
      <c r="F1882" s="80" t="s">
        <v>293</v>
      </c>
      <c r="G1882"/>
    </row>
    <row r="1883" spans="1:7" hidden="1" x14ac:dyDescent="0.25">
      <c r="A1883" s="285" t="s">
        <v>2513</v>
      </c>
      <c r="B1883" s="32" t="b">
        <f>'1.3.'!$D$12-'1.3.'!$E$12&gt;='1.3.'!$D$13-'1.3.'!$E$13</f>
        <v>1</v>
      </c>
      <c r="C1883" s="30">
        <v>1</v>
      </c>
      <c r="D1883" s="80" t="s">
        <v>543</v>
      </c>
      <c r="E1883" s="80" t="s">
        <v>560</v>
      </c>
      <c r="F1883" s="80" t="s">
        <v>310</v>
      </c>
      <c r="G1883"/>
    </row>
    <row r="1884" spans="1:7" hidden="1" x14ac:dyDescent="0.25">
      <c r="A1884" s="285" t="s">
        <v>2514</v>
      </c>
      <c r="B1884" s="32" t="b">
        <f>'1.3.'!$F$12-'1.3.'!$G$12&gt;='1.3.'!$F$13-'1.3.'!$G$13</f>
        <v>1</v>
      </c>
      <c r="C1884" s="30">
        <v>1</v>
      </c>
      <c r="D1884" s="80" t="s">
        <v>543</v>
      </c>
      <c r="E1884" s="80" t="s">
        <v>560</v>
      </c>
      <c r="F1884" s="80" t="s">
        <v>311</v>
      </c>
      <c r="G1884"/>
    </row>
    <row r="1885" spans="1:7" hidden="1" x14ac:dyDescent="0.25">
      <c r="A1885" s="285" t="s">
        <v>2515</v>
      </c>
      <c r="B1885" s="32" t="b">
        <f>'1.3.'!$D$15&gt;='1.3.'!$D$16</f>
        <v>1</v>
      </c>
      <c r="C1885" s="30">
        <v>1</v>
      </c>
      <c r="D1885" s="80" t="s">
        <v>543</v>
      </c>
      <c r="E1885" s="80" t="s">
        <v>561</v>
      </c>
      <c r="F1885" s="80" t="s">
        <v>290</v>
      </c>
      <c r="G1885"/>
    </row>
    <row r="1886" spans="1:7" hidden="1" x14ac:dyDescent="0.25">
      <c r="A1886" s="285" t="s">
        <v>2516</v>
      </c>
      <c r="B1886" s="32" t="b">
        <f>'1.3.'!$E$15&gt;='1.3.'!$E$16</f>
        <v>1</v>
      </c>
      <c r="C1886" s="30">
        <v>1</v>
      </c>
      <c r="D1886" s="80" t="s">
        <v>543</v>
      </c>
      <c r="E1886" s="80" t="s">
        <v>561</v>
      </c>
      <c r="F1886" s="80" t="s">
        <v>291</v>
      </c>
      <c r="G1886"/>
    </row>
    <row r="1887" spans="1:7" hidden="1" x14ac:dyDescent="0.25">
      <c r="A1887" s="285" t="s">
        <v>2517</v>
      </c>
      <c r="B1887" s="32" t="b">
        <f>'1.3.'!$F$15&gt;='1.3.'!$F$16</f>
        <v>1</v>
      </c>
      <c r="C1887" s="30">
        <v>1</v>
      </c>
      <c r="D1887" s="80" t="s">
        <v>543</v>
      </c>
      <c r="E1887" s="80" t="s">
        <v>561</v>
      </c>
      <c r="F1887" s="80" t="s">
        <v>292</v>
      </c>
      <c r="G1887"/>
    </row>
    <row r="1888" spans="1:7" hidden="1" x14ac:dyDescent="0.25">
      <c r="A1888" s="285" t="s">
        <v>2518</v>
      </c>
      <c r="B1888" s="32" t="b">
        <f>'1.3.'!$G$15&gt;='1.3.'!$G$16</f>
        <v>1</v>
      </c>
      <c r="C1888" s="30">
        <v>1</v>
      </c>
      <c r="D1888" s="80" t="s">
        <v>543</v>
      </c>
      <c r="E1888" s="80" t="s">
        <v>561</v>
      </c>
      <c r="F1888" s="80" t="s">
        <v>293</v>
      </c>
      <c r="G1888"/>
    </row>
    <row r="1889" spans="1:7" hidden="1" x14ac:dyDescent="0.25">
      <c r="A1889" s="285" t="s">
        <v>2519</v>
      </c>
      <c r="B1889" s="32" t="b">
        <f>'1.3.'!$D$15-'1.3.'!$E$15&gt;='1.3.'!$D$16-'1.3.'!$E$16</f>
        <v>1</v>
      </c>
      <c r="C1889" s="30">
        <v>1</v>
      </c>
      <c r="D1889" s="80" t="s">
        <v>543</v>
      </c>
      <c r="E1889" s="80" t="s">
        <v>561</v>
      </c>
      <c r="F1889" s="80" t="s">
        <v>310</v>
      </c>
      <c r="G1889"/>
    </row>
    <row r="1890" spans="1:7" hidden="1" x14ac:dyDescent="0.25">
      <c r="A1890" s="285" t="s">
        <v>2520</v>
      </c>
      <c r="B1890" s="32" t="b">
        <f>'1.3.'!$F$15-'1.3.'!$G$15&gt;='1.3.'!$F$16-'1.3.'!$G$16</f>
        <v>1</v>
      </c>
      <c r="C1890" s="30">
        <v>1</v>
      </c>
      <c r="D1890" s="80" t="s">
        <v>543</v>
      </c>
      <c r="E1890" s="80" t="s">
        <v>561</v>
      </c>
      <c r="F1890" s="80" t="s">
        <v>311</v>
      </c>
      <c r="G1890"/>
    </row>
    <row r="1891" spans="1:7" hidden="1" x14ac:dyDescent="0.25">
      <c r="A1891" s="285" t="s">
        <v>2521</v>
      </c>
      <c r="B1891" s="32" t="b">
        <f>'1.3.'!$D$20&gt;='1.3.'!$D$21</f>
        <v>1</v>
      </c>
      <c r="C1891" s="30">
        <v>1</v>
      </c>
      <c r="D1891" s="80" t="s">
        <v>543</v>
      </c>
      <c r="E1891" s="80" t="s">
        <v>562</v>
      </c>
      <c r="F1891" s="80" t="s">
        <v>290</v>
      </c>
      <c r="G1891"/>
    </row>
    <row r="1892" spans="1:7" hidden="1" x14ac:dyDescent="0.25">
      <c r="A1892" s="285" t="s">
        <v>2522</v>
      </c>
      <c r="B1892" s="32" t="b">
        <f>'1.3.'!$E$20&gt;='1.3.'!$E$21</f>
        <v>1</v>
      </c>
      <c r="C1892" s="30">
        <v>1</v>
      </c>
      <c r="D1892" s="80" t="s">
        <v>543</v>
      </c>
      <c r="E1892" s="80" t="s">
        <v>562</v>
      </c>
      <c r="F1892" s="80" t="s">
        <v>291</v>
      </c>
      <c r="G1892"/>
    </row>
    <row r="1893" spans="1:7" hidden="1" x14ac:dyDescent="0.25">
      <c r="A1893" s="285" t="s">
        <v>2523</v>
      </c>
      <c r="B1893" s="32" t="b">
        <f>'1.3.'!$F$20&gt;='1.3.'!$F$21</f>
        <v>1</v>
      </c>
      <c r="C1893" s="30">
        <v>1</v>
      </c>
      <c r="D1893" s="80" t="s">
        <v>543</v>
      </c>
      <c r="E1893" s="80" t="s">
        <v>562</v>
      </c>
      <c r="F1893" s="80" t="s">
        <v>292</v>
      </c>
      <c r="G1893"/>
    </row>
    <row r="1894" spans="1:7" hidden="1" x14ac:dyDescent="0.25">
      <c r="A1894" s="285" t="s">
        <v>2524</v>
      </c>
      <c r="B1894" s="32" t="b">
        <f>'1.3.'!$G$20&gt;='1.3.'!$G$21</f>
        <v>1</v>
      </c>
      <c r="C1894" s="30">
        <v>1</v>
      </c>
      <c r="D1894" s="80" t="s">
        <v>543</v>
      </c>
      <c r="E1894" s="80" t="s">
        <v>562</v>
      </c>
      <c r="F1894" s="80" t="s">
        <v>293</v>
      </c>
      <c r="G1894"/>
    </row>
    <row r="1895" spans="1:7" hidden="1" x14ac:dyDescent="0.25">
      <c r="A1895" s="285" t="s">
        <v>2525</v>
      </c>
      <c r="B1895" s="32" t="b">
        <f>'1.3.'!$D$20-'1.3.'!$E$20&gt;='1.3.'!$D$21-'1.3.'!$E$21</f>
        <v>1</v>
      </c>
      <c r="C1895" s="30">
        <v>1</v>
      </c>
      <c r="D1895" s="80" t="s">
        <v>543</v>
      </c>
      <c r="E1895" s="80" t="s">
        <v>562</v>
      </c>
      <c r="F1895" s="80" t="s">
        <v>310</v>
      </c>
      <c r="G1895"/>
    </row>
    <row r="1896" spans="1:7" hidden="1" x14ac:dyDescent="0.25">
      <c r="A1896" s="285" t="s">
        <v>2526</v>
      </c>
      <c r="B1896" s="32" t="b">
        <f>'1.3.'!$F$20-'1.3.'!$G$20&gt;='1.3.'!$F$21-'1.3.'!$G$21</f>
        <v>1</v>
      </c>
      <c r="C1896" s="30">
        <v>1</v>
      </c>
      <c r="D1896" s="80" t="s">
        <v>543</v>
      </c>
      <c r="E1896" s="80" t="s">
        <v>562</v>
      </c>
      <c r="F1896" s="80" t="s">
        <v>311</v>
      </c>
      <c r="G1896"/>
    </row>
    <row r="1897" spans="1:7" hidden="1" x14ac:dyDescent="0.25">
      <c r="A1897" s="285" t="s">
        <v>2527</v>
      </c>
      <c r="B1897" s="32" t="b">
        <f>'2'!$F$6&gt;='2'!$G$6</f>
        <v>1</v>
      </c>
      <c r="C1897" s="30">
        <v>2</v>
      </c>
      <c r="E1897" s="29" t="s">
        <v>263</v>
      </c>
      <c r="F1897" s="29" t="s">
        <v>264</v>
      </c>
      <c r="G1897"/>
    </row>
    <row r="1898" spans="1:7" hidden="1" x14ac:dyDescent="0.25">
      <c r="A1898" s="285" t="s">
        <v>2528</v>
      </c>
      <c r="B1898" s="32" t="b">
        <f>'2'!$F$7&gt;='2'!$G$7</f>
        <v>1</v>
      </c>
      <c r="C1898" s="30">
        <v>2</v>
      </c>
      <c r="E1898" s="80" t="s">
        <v>265</v>
      </c>
      <c r="F1898" s="80" t="s">
        <v>264</v>
      </c>
      <c r="G1898"/>
    </row>
    <row r="1899" spans="1:7" hidden="1" x14ac:dyDescent="0.25">
      <c r="A1899" s="285" t="s">
        <v>2529</v>
      </c>
      <c r="B1899" s="32" t="b">
        <f>'2'!$F$8&gt;='2'!$G$8</f>
        <v>1</v>
      </c>
      <c r="C1899" s="30">
        <v>2</v>
      </c>
      <c r="E1899" s="80" t="s">
        <v>266</v>
      </c>
      <c r="F1899" s="80" t="s">
        <v>264</v>
      </c>
      <c r="G1899"/>
    </row>
    <row r="1900" spans="1:7" hidden="1" x14ac:dyDescent="0.25">
      <c r="A1900" s="285" t="s">
        <v>2530</v>
      </c>
      <c r="B1900" s="32" t="b">
        <f>'2'!$F$9&gt;='2'!$G$9</f>
        <v>1</v>
      </c>
      <c r="C1900" s="30">
        <v>2</v>
      </c>
      <c r="E1900" s="80" t="s">
        <v>267</v>
      </c>
      <c r="F1900" s="80" t="s">
        <v>264</v>
      </c>
      <c r="G1900"/>
    </row>
    <row r="1901" spans="1:7" hidden="1" x14ac:dyDescent="0.25">
      <c r="A1901" s="285" t="s">
        <v>2531</v>
      </c>
      <c r="B1901" s="32" t="b">
        <f>'2'!$F$10&gt;='2'!$G$10</f>
        <v>1</v>
      </c>
      <c r="C1901" s="30">
        <v>2</v>
      </c>
      <c r="E1901" s="80" t="s">
        <v>268</v>
      </c>
      <c r="F1901" s="80" t="s">
        <v>264</v>
      </c>
      <c r="G1901"/>
    </row>
    <row r="1902" spans="1:7" hidden="1" x14ac:dyDescent="0.25">
      <c r="A1902" s="285" t="s">
        <v>2532</v>
      </c>
      <c r="B1902" s="32" t="b">
        <f>'2'!$F$11&gt;='2'!$G$11</f>
        <v>1</v>
      </c>
      <c r="C1902" s="30">
        <v>2</v>
      </c>
      <c r="E1902" s="80" t="s">
        <v>269</v>
      </c>
      <c r="F1902" s="80" t="s">
        <v>264</v>
      </c>
      <c r="G1902"/>
    </row>
    <row r="1903" spans="1:7" hidden="1" x14ac:dyDescent="0.25">
      <c r="A1903" s="285" t="s">
        <v>2533</v>
      </c>
      <c r="B1903" s="32" t="b">
        <f>'2'!$F$12&gt;='2'!$G$12</f>
        <v>1</v>
      </c>
      <c r="C1903" s="30">
        <v>2</v>
      </c>
      <c r="E1903" s="80" t="s">
        <v>270</v>
      </c>
      <c r="F1903" s="80" t="s">
        <v>264</v>
      </c>
      <c r="G1903"/>
    </row>
    <row r="1904" spans="1:7" hidden="1" x14ac:dyDescent="0.25">
      <c r="A1904" s="285" t="s">
        <v>2534</v>
      </c>
      <c r="B1904" s="32" t="b">
        <f>'2'!$F$13&gt;='2'!$G$13</f>
        <v>1</v>
      </c>
      <c r="C1904" s="30">
        <v>2</v>
      </c>
      <c r="E1904" s="80" t="s">
        <v>271</v>
      </c>
      <c r="F1904" s="80" t="s">
        <v>264</v>
      </c>
      <c r="G1904"/>
    </row>
    <row r="1905" spans="1:7" hidden="1" x14ac:dyDescent="0.25">
      <c r="A1905" s="285" t="s">
        <v>2535</v>
      </c>
      <c r="B1905" s="32" t="b">
        <f>'2'!$F$14&gt;='2'!$G$14</f>
        <v>1</v>
      </c>
      <c r="C1905" s="30">
        <v>2</v>
      </c>
      <c r="E1905" s="80" t="s">
        <v>272</v>
      </c>
      <c r="F1905" s="80" t="s">
        <v>264</v>
      </c>
      <c r="G1905"/>
    </row>
    <row r="1906" spans="1:7" hidden="1" x14ac:dyDescent="0.25">
      <c r="A1906" s="285" t="s">
        <v>2536</v>
      </c>
      <c r="B1906" s="32" t="b">
        <f>'2'!$H$6&gt;='2'!$I$6</f>
        <v>1</v>
      </c>
      <c r="C1906" s="30">
        <v>2</v>
      </c>
      <c r="D1906" s="80"/>
      <c r="E1906" s="80" t="s">
        <v>263</v>
      </c>
      <c r="F1906" s="80" t="s">
        <v>284</v>
      </c>
      <c r="G1906"/>
    </row>
    <row r="1907" spans="1:7" hidden="1" x14ac:dyDescent="0.25">
      <c r="A1907" s="285" t="s">
        <v>2537</v>
      </c>
      <c r="B1907" s="32" t="b">
        <f>'2'!$H$7&gt;='2'!$I$7</f>
        <v>1</v>
      </c>
      <c r="C1907" s="30">
        <v>2</v>
      </c>
      <c r="D1907" s="80"/>
      <c r="E1907" s="80" t="s">
        <v>265</v>
      </c>
      <c r="F1907" s="80" t="s">
        <v>284</v>
      </c>
      <c r="G1907"/>
    </row>
    <row r="1908" spans="1:7" hidden="1" x14ac:dyDescent="0.25">
      <c r="A1908" s="285" t="s">
        <v>2538</v>
      </c>
      <c r="B1908" s="32" t="b">
        <f>'2'!$H$8&gt;='2'!$I$8</f>
        <v>1</v>
      </c>
      <c r="C1908" s="30">
        <v>2</v>
      </c>
      <c r="D1908" s="80"/>
      <c r="E1908" s="80" t="s">
        <v>266</v>
      </c>
      <c r="F1908" s="80" t="s">
        <v>284</v>
      </c>
      <c r="G1908"/>
    </row>
    <row r="1909" spans="1:7" hidden="1" x14ac:dyDescent="0.25">
      <c r="A1909" s="285" t="s">
        <v>2539</v>
      </c>
      <c r="B1909" s="32" t="b">
        <f>'2'!$H$9&gt;='2'!$I$9</f>
        <v>1</v>
      </c>
      <c r="C1909" s="30">
        <v>2</v>
      </c>
      <c r="D1909" s="80"/>
      <c r="E1909" s="80" t="s">
        <v>267</v>
      </c>
      <c r="F1909" s="80" t="s">
        <v>284</v>
      </c>
      <c r="G1909"/>
    </row>
    <row r="1910" spans="1:7" hidden="1" x14ac:dyDescent="0.25">
      <c r="A1910" s="285" t="s">
        <v>2540</v>
      </c>
      <c r="B1910" s="32" t="b">
        <f>'2'!$H$10&gt;='2'!$I$10</f>
        <v>1</v>
      </c>
      <c r="C1910" s="30">
        <v>2</v>
      </c>
      <c r="D1910" s="80"/>
      <c r="E1910" s="80" t="s">
        <v>268</v>
      </c>
      <c r="F1910" s="80" t="s">
        <v>284</v>
      </c>
      <c r="G1910"/>
    </row>
    <row r="1911" spans="1:7" hidden="1" x14ac:dyDescent="0.25">
      <c r="A1911" s="285" t="s">
        <v>2541</v>
      </c>
      <c r="B1911" s="32" t="b">
        <f>'2'!$H$11&gt;='2'!$I$11</f>
        <v>1</v>
      </c>
      <c r="C1911" s="30">
        <v>2</v>
      </c>
      <c r="D1911" s="80"/>
      <c r="E1911" s="80" t="s">
        <v>269</v>
      </c>
      <c r="F1911" s="80" t="s">
        <v>284</v>
      </c>
      <c r="G1911"/>
    </row>
    <row r="1912" spans="1:7" hidden="1" x14ac:dyDescent="0.25">
      <c r="A1912" s="285" t="s">
        <v>2542</v>
      </c>
      <c r="B1912" s="32" t="b">
        <f>'2'!$H$12&gt;='2'!$I$12</f>
        <v>1</v>
      </c>
      <c r="C1912" s="30">
        <v>2</v>
      </c>
      <c r="D1912" s="80"/>
      <c r="E1912" s="80" t="s">
        <v>270</v>
      </c>
      <c r="F1912" s="80" t="s">
        <v>284</v>
      </c>
      <c r="G1912"/>
    </row>
    <row r="1913" spans="1:7" hidden="1" x14ac:dyDescent="0.25">
      <c r="A1913" s="285" t="s">
        <v>2543</v>
      </c>
      <c r="B1913" s="32" t="b">
        <f>'2'!$H$13&gt;='2'!$I$13</f>
        <v>1</v>
      </c>
      <c r="C1913" s="30">
        <v>2</v>
      </c>
      <c r="D1913" s="80"/>
      <c r="E1913" s="80" t="s">
        <v>271</v>
      </c>
      <c r="F1913" s="80" t="s">
        <v>284</v>
      </c>
      <c r="G1913"/>
    </row>
    <row r="1914" spans="1:7" hidden="1" x14ac:dyDescent="0.25">
      <c r="A1914" s="285" t="s">
        <v>2544</v>
      </c>
      <c r="B1914" s="32" t="b">
        <f>'2'!$H$14&gt;='2'!$I$14</f>
        <v>1</v>
      </c>
      <c r="C1914" s="30">
        <v>2</v>
      </c>
      <c r="D1914" s="80"/>
      <c r="E1914" s="80" t="s">
        <v>272</v>
      </c>
      <c r="F1914" s="80" t="s">
        <v>284</v>
      </c>
      <c r="G1914"/>
    </row>
    <row r="1915" spans="1:7" hidden="1" x14ac:dyDescent="0.25">
      <c r="A1915" s="285" t="s">
        <v>2545</v>
      </c>
      <c r="B1915" s="32" t="b">
        <f>'2'!$F$8&gt;='2'!$F$9</f>
        <v>1</v>
      </c>
      <c r="C1915" s="30">
        <v>2</v>
      </c>
      <c r="E1915" s="29" t="s">
        <v>563</v>
      </c>
      <c r="F1915" s="29" t="s">
        <v>290</v>
      </c>
      <c r="G1915"/>
    </row>
    <row r="1916" spans="1:7" hidden="1" x14ac:dyDescent="0.25">
      <c r="A1916" s="285" t="s">
        <v>2546</v>
      </c>
      <c r="B1916" s="32" t="b">
        <f>'2'!$G$8&gt;='2'!$G$9</f>
        <v>1</v>
      </c>
      <c r="C1916" s="30">
        <v>2</v>
      </c>
      <c r="E1916" s="80" t="s">
        <v>563</v>
      </c>
      <c r="F1916" s="80" t="s">
        <v>291</v>
      </c>
      <c r="G1916"/>
    </row>
    <row r="1917" spans="1:7" hidden="1" x14ac:dyDescent="0.25">
      <c r="A1917" s="285" t="s">
        <v>2547</v>
      </c>
      <c r="B1917" s="32" t="b">
        <f>'2'!$H$8&gt;='2'!$H$9</f>
        <v>1</v>
      </c>
      <c r="C1917" s="30">
        <v>2</v>
      </c>
      <c r="E1917" s="80" t="s">
        <v>563</v>
      </c>
      <c r="F1917" s="80" t="s">
        <v>292</v>
      </c>
      <c r="G1917"/>
    </row>
    <row r="1918" spans="1:7" hidden="1" x14ac:dyDescent="0.25">
      <c r="A1918" s="285" t="s">
        <v>2548</v>
      </c>
      <c r="B1918" s="32" t="b">
        <f>'2'!$I$8&gt;='2'!$I$9</f>
        <v>1</v>
      </c>
      <c r="C1918" s="30">
        <v>2</v>
      </c>
      <c r="E1918" s="80" t="s">
        <v>563</v>
      </c>
      <c r="F1918" s="80" t="s">
        <v>293</v>
      </c>
      <c r="G1918"/>
    </row>
    <row r="1919" spans="1:7" hidden="1" x14ac:dyDescent="0.25">
      <c r="A1919" s="285" t="s">
        <v>2549</v>
      </c>
      <c r="B1919" s="32" t="b">
        <f>'2'!$F$8-'2'!$G$8&gt;='2'!$F$9-'2'!$G$9</f>
        <v>1</v>
      </c>
      <c r="C1919" s="30">
        <v>2</v>
      </c>
      <c r="E1919" s="80" t="s">
        <v>563</v>
      </c>
      <c r="F1919" s="29" t="s">
        <v>310</v>
      </c>
      <c r="G1919"/>
    </row>
    <row r="1920" spans="1:7" hidden="1" x14ac:dyDescent="0.25">
      <c r="A1920" s="285" t="s">
        <v>2550</v>
      </c>
      <c r="B1920" s="32" t="b">
        <f>'2'!$H$8-'2'!$I$8&gt;='2'!$H$9-'2'!$I$9</f>
        <v>1</v>
      </c>
      <c r="C1920" s="30">
        <v>2</v>
      </c>
      <c r="E1920" s="80" t="s">
        <v>563</v>
      </c>
      <c r="F1920" s="29" t="s">
        <v>311</v>
      </c>
      <c r="G1920"/>
    </row>
    <row r="1921" spans="1:7" hidden="1" x14ac:dyDescent="0.25">
      <c r="A1921" s="285" t="s">
        <v>2551</v>
      </c>
      <c r="B1921" s="32" t="b">
        <f>'2'!$F$10&gt;='2'!$F$11</f>
        <v>1</v>
      </c>
      <c r="C1921" s="30">
        <v>2</v>
      </c>
      <c r="D1921" s="80"/>
      <c r="E1921" s="80" t="s">
        <v>309</v>
      </c>
      <c r="F1921" s="80" t="s">
        <v>290</v>
      </c>
      <c r="G1921"/>
    </row>
    <row r="1922" spans="1:7" hidden="1" x14ac:dyDescent="0.25">
      <c r="A1922" s="285" t="s">
        <v>2552</v>
      </c>
      <c r="B1922" s="32" t="b">
        <f>'2'!$G$10&gt;='2'!$G$11</f>
        <v>1</v>
      </c>
      <c r="C1922" s="30">
        <v>2</v>
      </c>
      <c r="D1922" s="80"/>
      <c r="E1922" s="80" t="s">
        <v>309</v>
      </c>
      <c r="F1922" s="80" t="s">
        <v>291</v>
      </c>
      <c r="G1922"/>
    </row>
    <row r="1923" spans="1:7" hidden="1" x14ac:dyDescent="0.25">
      <c r="A1923" s="285" t="s">
        <v>2553</v>
      </c>
      <c r="B1923" s="32" t="b">
        <f>'2'!$H$10&gt;='2'!$H$11</f>
        <v>1</v>
      </c>
      <c r="C1923" s="30">
        <v>2</v>
      </c>
      <c r="D1923" s="80"/>
      <c r="E1923" s="80" t="s">
        <v>309</v>
      </c>
      <c r="F1923" s="80" t="s">
        <v>292</v>
      </c>
      <c r="G1923"/>
    </row>
    <row r="1924" spans="1:7" hidden="1" x14ac:dyDescent="0.25">
      <c r="A1924" s="285" t="s">
        <v>2554</v>
      </c>
      <c r="B1924" s="32" t="b">
        <f>'2'!$I$10&gt;='2'!$I$11</f>
        <v>1</v>
      </c>
      <c r="C1924" s="30">
        <v>2</v>
      </c>
      <c r="D1924" s="80"/>
      <c r="E1924" s="80" t="s">
        <v>309</v>
      </c>
      <c r="F1924" s="80" t="s">
        <v>293</v>
      </c>
      <c r="G1924"/>
    </row>
    <row r="1925" spans="1:7" hidden="1" x14ac:dyDescent="0.25">
      <c r="A1925" s="285" t="s">
        <v>2555</v>
      </c>
      <c r="B1925" s="32" t="b">
        <f>'2'!$F$10-'2'!$G$10&gt;='2'!$F$11-'2'!$G$11</f>
        <v>1</v>
      </c>
      <c r="C1925" s="30">
        <v>2</v>
      </c>
      <c r="D1925" s="80"/>
      <c r="E1925" s="80" t="s">
        <v>309</v>
      </c>
      <c r="F1925" s="80" t="s">
        <v>310</v>
      </c>
      <c r="G1925"/>
    </row>
    <row r="1926" spans="1:7" hidden="1" x14ac:dyDescent="0.25">
      <c r="A1926" s="285" t="s">
        <v>2556</v>
      </c>
      <c r="B1926" s="32" t="b">
        <f>'2'!$H$10-'2'!$I$10&gt;='2'!$H$11-'2'!$I$11</f>
        <v>1</v>
      </c>
      <c r="C1926" s="30">
        <v>2</v>
      </c>
      <c r="D1926" s="80"/>
      <c r="E1926" s="80" t="s">
        <v>309</v>
      </c>
      <c r="F1926" s="80" t="s">
        <v>311</v>
      </c>
      <c r="G1926"/>
    </row>
    <row r="1927" spans="1:7" hidden="1" x14ac:dyDescent="0.25">
      <c r="A1927" s="285" t="s">
        <v>2557</v>
      </c>
      <c r="B1927" s="32" t="b">
        <f>'2'!$F$13&gt;='2'!$F$14</f>
        <v>1</v>
      </c>
      <c r="C1927" s="30">
        <v>2</v>
      </c>
      <c r="D1927" s="80"/>
      <c r="E1927" s="80" t="s">
        <v>564</v>
      </c>
      <c r="F1927" s="80" t="s">
        <v>290</v>
      </c>
      <c r="G1927"/>
    </row>
    <row r="1928" spans="1:7" hidden="1" x14ac:dyDescent="0.25">
      <c r="A1928" s="285" t="s">
        <v>2558</v>
      </c>
      <c r="B1928" s="32" t="b">
        <f>'2'!$G$13&gt;='2'!$G$14</f>
        <v>1</v>
      </c>
      <c r="C1928" s="30">
        <v>2</v>
      </c>
      <c r="D1928" s="80"/>
      <c r="E1928" s="80" t="s">
        <v>564</v>
      </c>
      <c r="F1928" s="80" t="s">
        <v>291</v>
      </c>
      <c r="G1928"/>
    </row>
    <row r="1929" spans="1:7" hidden="1" x14ac:dyDescent="0.25">
      <c r="A1929" s="285" t="s">
        <v>2559</v>
      </c>
      <c r="B1929" s="32" t="b">
        <f>'2'!$H$13&gt;='2'!$H$14</f>
        <v>1</v>
      </c>
      <c r="C1929" s="30">
        <v>2</v>
      </c>
      <c r="D1929" s="80"/>
      <c r="E1929" s="80" t="s">
        <v>564</v>
      </c>
      <c r="F1929" s="80" t="s">
        <v>292</v>
      </c>
      <c r="G1929"/>
    </row>
    <row r="1930" spans="1:7" hidden="1" x14ac:dyDescent="0.25">
      <c r="A1930" s="285" t="s">
        <v>2560</v>
      </c>
      <c r="B1930" s="32" t="b">
        <f>'2'!$I$13&gt;='2'!$I$14</f>
        <v>1</v>
      </c>
      <c r="C1930" s="30">
        <v>2</v>
      </c>
      <c r="D1930" s="80"/>
      <c r="E1930" s="80" t="s">
        <v>564</v>
      </c>
      <c r="F1930" s="80" t="s">
        <v>293</v>
      </c>
      <c r="G1930"/>
    </row>
    <row r="1931" spans="1:7" hidden="1" x14ac:dyDescent="0.25">
      <c r="A1931" s="285" t="s">
        <v>2561</v>
      </c>
      <c r="B1931" s="32" t="b">
        <f>'2'!$F$13-'2'!$G$13&gt;='2'!$F$14-'2'!$G$14</f>
        <v>1</v>
      </c>
      <c r="C1931" s="30">
        <v>2</v>
      </c>
      <c r="D1931" s="80"/>
      <c r="E1931" s="80" t="s">
        <v>564</v>
      </c>
      <c r="F1931" s="80" t="s">
        <v>310</v>
      </c>
      <c r="G1931"/>
    </row>
    <row r="1932" spans="1:7" hidden="1" x14ac:dyDescent="0.25">
      <c r="A1932" s="285" t="s">
        <v>2562</v>
      </c>
      <c r="B1932" s="32" t="b">
        <f>'2'!$H$13-'2'!$I$13&gt;='2'!$H$14-'2'!$I$14</f>
        <v>1</v>
      </c>
      <c r="C1932" s="30">
        <v>2</v>
      </c>
      <c r="D1932" s="80"/>
      <c r="E1932" s="80" t="s">
        <v>564</v>
      </c>
      <c r="F1932" s="80" t="s">
        <v>311</v>
      </c>
      <c r="G1932"/>
    </row>
    <row r="1933" spans="1:7" hidden="1" x14ac:dyDescent="0.25">
      <c r="A1933" s="285" t="s">
        <v>2563</v>
      </c>
      <c r="B1933" s="32" t="b">
        <f>'3'!$F$7&gt;='3'!$G$7</f>
        <v>1</v>
      </c>
      <c r="C1933" s="30">
        <v>3</v>
      </c>
      <c r="E1933" s="29" t="s">
        <v>263</v>
      </c>
      <c r="F1933" s="29" t="s">
        <v>264</v>
      </c>
      <c r="G1933"/>
    </row>
    <row r="1934" spans="1:7" hidden="1" x14ac:dyDescent="0.25">
      <c r="A1934" s="285" t="s">
        <v>2564</v>
      </c>
      <c r="B1934" s="32" t="b">
        <f>'3'!$F$8&gt;='3'!$G$8</f>
        <v>1</v>
      </c>
      <c r="C1934" s="30">
        <v>3</v>
      </c>
      <c r="E1934" s="87" t="s">
        <v>265</v>
      </c>
      <c r="F1934" s="87" t="s">
        <v>264</v>
      </c>
      <c r="G1934"/>
    </row>
    <row r="1935" spans="1:7" hidden="1" x14ac:dyDescent="0.25">
      <c r="A1935" s="285" t="s">
        <v>2565</v>
      </c>
      <c r="B1935" s="32" t="b">
        <f>'3'!$F$9='3'!$G$9</f>
        <v>1</v>
      </c>
      <c r="C1935" s="30">
        <v>3</v>
      </c>
      <c r="E1935" s="87" t="s">
        <v>266</v>
      </c>
      <c r="F1935" s="87" t="s">
        <v>575</v>
      </c>
      <c r="G1935"/>
    </row>
    <row r="1936" spans="1:7" hidden="1" x14ac:dyDescent="0.25">
      <c r="A1936" s="285" t="s">
        <v>2566</v>
      </c>
      <c r="B1936" s="32" t="b">
        <f>'3'!$F$10='3'!$G$10</f>
        <v>1</v>
      </c>
      <c r="C1936" s="30">
        <v>3</v>
      </c>
      <c r="E1936" s="87" t="s">
        <v>267</v>
      </c>
      <c r="F1936" s="90" t="s">
        <v>575</v>
      </c>
      <c r="G1936"/>
    </row>
    <row r="1937" spans="1:7" hidden="1" x14ac:dyDescent="0.25">
      <c r="A1937" s="285" t="s">
        <v>2567</v>
      </c>
      <c r="B1937" s="32" t="b">
        <f>'3'!$F$11='3'!$G$11</f>
        <v>1</v>
      </c>
      <c r="C1937" s="30">
        <v>3</v>
      </c>
      <c r="E1937" s="87" t="s">
        <v>268</v>
      </c>
      <c r="F1937" s="90" t="s">
        <v>575</v>
      </c>
      <c r="G1937"/>
    </row>
    <row r="1938" spans="1:7" hidden="1" x14ac:dyDescent="0.25">
      <c r="A1938" s="285" t="s">
        <v>2568</v>
      </c>
      <c r="B1938" s="32" t="b">
        <f>'3'!$F$12='3'!$G$12</f>
        <v>1</v>
      </c>
      <c r="C1938" s="30">
        <v>3</v>
      </c>
      <c r="E1938" s="87" t="s">
        <v>269</v>
      </c>
      <c r="F1938" s="90" t="s">
        <v>575</v>
      </c>
      <c r="G1938"/>
    </row>
    <row r="1939" spans="1:7" hidden="1" x14ac:dyDescent="0.25">
      <c r="A1939" s="285" t="s">
        <v>2569</v>
      </c>
      <c r="B1939" s="32" t="b">
        <f>'3'!$F$13&gt;='3'!$G$13</f>
        <v>1</v>
      </c>
      <c r="C1939" s="30">
        <v>3</v>
      </c>
      <c r="E1939" s="87" t="s">
        <v>270</v>
      </c>
      <c r="F1939" s="87" t="s">
        <v>264</v>
      </c>
      <c r="G1939"/>
    </row>
    <row r="1940" spans="1:7" hidden="1" x14ac:dyDescent="0.25">
      <c r="A1940" s="285" t="s">
        <v>2570</v>
      </c>
      <c r="B1940" s="32" t="b">
        <f>'3'!$F$14&gt;='3'!$G$14</f>
        <v>1</v>
      </c>
      <c r="C1940" s="30">
        <v>3</v>
      </c>
      <c r="E1940" s="87" t="s">
        <v>271</v>
      </c>
      <c r="F1940" s="87" t="s">
        <v>264</v>
      </c>
      <c r="G1940"/>
    </row>
    <row r="1941" spans="1:7" hidden="1" x14ac:dyDescent="0.25">
      <c r="A1941" s="285" t="s">
        <v>2571</v>
      </c>
      <c r="B1941" s="32" t="b">
        <f>'3'!$F$15&gt;='3'!$G$15</f>
        <v>1</v>
      </c>
      <c r="C1941" s="30">
        <v>3</v>
      </c>
      <c r="E1941" s="87" t="s">
        <v>272</v>
      </c>
      <c r="F1941" s="87" t="s">
        <v>264</v>
      </c>
      <c r="G1941"/>
    </row>
    <row r="1942" spans="1:7" hidden="1" x14ac:dyDescent="0.25">
      <c r="A1942" s="285" t="s">
        <v>2572</v>
      </c>
      <c r="B1942" s="32" t="b">
        <f>'3'!$F$7&gt;='3'!$H$7</f>
        <v>1</v>
      </c>
      <c r="C1942" s="30">
        <v>3</v>
      </c>
      <c r="E1942" s="90" t="s">
        <v>263</v>
      </c>
      <c r="F1942" s="90" t="s">
        <v>442</v>
      </c>
      <c r="G1942"/>
    </row>
    <row r="1943" spans="1:7" hidden="1" x14ac:dyDescent="0.25">
      <c r="A1943" s="285" t="s">
        <v>2573</v>
      </c>
      <c r="B1943" s="32" t="b">
        <f>'3'!$F$8&gt;='3'!$H$8</f>
        <v>1</v>
      </c>
      <c r="C1943" s="30">
        <v>3</v>
      </c>
      <c r="E1943" s="90" t="s">
        <v>265</v>
      </c>
      <c r="F1943" s="90" t="s">
        <v>442</v>
      </c>
      <c r="G1943"/>
    </row>
    <row r="1944" spans="1:7" hidden="1" x14ac:dyDescent="0.25">
      <c r="A1944" s="285" t="s">
        <v>2574</v>
      </c>
      <c r="B1944" s="32" t="b">
        <f>'3'!$F$9&gt;='3'!$H$9</f>
        <v>1</v>
      </c>
      <c r="C1944" s="30">
        <v>3</v>
      </c>
      <c r="E1944" s="90" t="s">
        <v>266</v>
      </c>
      <c r="F1944" s="90" t="s">
        <v>442</v>
      </c>
      <c r="G1944"/>
    </row>
    <row r="1945" spans="1:7" hidden="1" x14ac:dyDescent="0.25">
      <c r="A1945" s="285" t="s">
        <v>2575</v>
      </c>
      <c r="B1945" s="32" t="b">
        <f>'3'!$F$10&gt;='3'!$H$10</f>
        <v>1</v>
      </c>
      <c r="C1945" s="30">
        <v>3</v>
      </c>
      <c r="E1945" s="90" t="s">
        <v>267</v>
      </c>
      <c r="F1945" s="90" t="s">
        <v>442</v>
      </c>
      <c r="G1945"/>
    </row>
    <row r="1946" spans="1:7" hidden="1" x14ac:dyDescent="0.25">
      <c r="A1946" s="285" t="s">
        <v>2576</v>
      </c>
      <c r="B1946" s="32" t="b">
        <f>'3'!$F$11&gt;='3'!$H$11</f>
        <v>1</v>
      </c>
      <c r="C1946" s="30">
        <v>3</v>
      </c>
      <c r="E1946" s="90" t="s">
        <v>268</v>
      </c>
      <c r="F1946" s="90" t="s">
        <v>442</v>
      </c>
      <c r="G1946"/>
    </row>
    <row r="1947" spans="1:7" hidden="1" x14ac:dyDescent="0.25">
      <c r="A1947" s="285" t="s">
        <v>2577</v>
      </c>
      <c r="B1947" s="32" t="b">
        <f>'3'!$F$12&gt;='3'!$H$12</f>
        <v>1</v>
      </c>
      <c r="C1947" s="30">
        <v>3</v>
      </c>
      <c r="E1947" s="90" t="s">
        <v>269</v>
      </c>
      <c r="F1947" s="90" t="s">
        <v>442</v>
      </c>
      <c r="G1947"/>
    </row>
    <row r="1948" spans="1:7" hidden="1" x14ac:dyDescent="0.25">
      <c r="A1948" s="285" t="s">
        <v>2578</v>
      </c>
      <c r="B1948" s="32" t="b">
        <f>'3'!$F$13&gt;='3'!$H$13</f>
        <v>1</v>
      </c>
      <c r="C1948" s="30">
        <v>3</v>
      </c>
      <c r="E1948" s="90" t="s">
        <v>270</v>
      </c>
      <c r="F1948" s="90" t="s">
        <v>442</v>
      </c>
      <c r="G1948"/>
    </row>
    <row r="1949" spans="1:7" hidden="1" x14ac:dyDescent="0.25">
      <c r="A1949" s="285" t="s">
        <v>2579</v>
      </c>
      <c r="B1949" s="32" t="b">
        <f>'3'!$F$14&gt;='3'!$H$14</f>
        <v>1</v>
      </c>
      <c r="C1949" s="30">
        <v>3</v>
      </c>
      <c r="E1949" s="90" t="s">
        <v>271</v>
      </c>
      <c r="F1949" s="90" t="s">
        <v>442</v>
      </c>
      <c r="G1949"/>
    </row>
    <row r="1950" spans="1:7" hidden="1" x14ac:dyDescent="0.25">
      <c r="A1950" s="285" t="s">
        <v>2580</v>
      </c>
      <c r="B1950" s="32" t="b">
        <f>'3'!$F$15&gt;='3'!$H$15</f>
        <v>1</v>
      </c>
      <c r="C1950" s="30">
        <v>3</v>
      </c>
      <c r="E1950" s="90" t="s">
        <v>272</v>
      </c>
      <c r="F1950" s="90" t="s">
        <v>442</v>
      </c>
      <c r="G1950"/>
    </row>
    <row r="1951" spans="1:7" hidden="1" x14ac:dyDescent="0.25">
      <c r="A1951" s="285" t="s">
        <v>2581</v>
      </c>
      <c r="B1951" s="32" t="b">
        <f>'3'!$F$7&gt;='3'!$I$7</f>
        <v>1</v>
      </c>
      <c r="C1951" s="30">
        <v>3</v>
      </c>
      <c r="D1951" s="90"/>
      <c r="E1951" s="90" t="s">
        <v>263</v>
      </c>
      <c r="F1951" s="90" t="s">
        <v>576</v>
      </c>
      <c r="G1951"/>
    </row>
    <row r="1952" spans="1:7" hidden="1" x14ac:dyDescent="0.25">
      <c r="A1952" s="285" t="s">
        <v>2582</v>
      </c>
      <c r="B1952" s="32" t="b">
        <f>'3'!$F$8&gt;='3'!$I$8</f>
        <v>1</v>
      </c>
      <c r="C1952" s="30">
        <v>3</v>
      </c>
      <c r="D1952" s="90"/>
      <c r="E1952" s="90" t="s">
        <v>265</v>
      </c>
      <c r="F1952" s="90" t="s">
        <v>576</v>
      </c>
      <c r="G1952"/>
    </row>
    <row r="1953" spans="1:7" hidden="1" x14ac:dyDescent="0.25">
      <c r="A1953" s="285" t="s">
        <v>2583</v>
      </c>
      <c r="B1953" s="32" t="b">
        <f>'3'!$F$13&gt;='3'!$I$13</f>
        <v>1</v>
      </c>
      <c r="C1953" s="30">
        <v>3</v>
      </c>
      <c r="D1953" s="90"/>
      <c r="E1953" s="90" t="s">
        <v>270</v>
      </c>
      <c r="F1953" s="90" t="s">
        <v>576</v>
      </c>
      <c r="G1953"/>
    </row>
    <row r="1954" spans="1:7" hidden="1" x14ac:dyDescent="0.25">
      <c r="A1954" s="285" t="s">
        <v>2584</v>
      </c>
      <c r="B1954" s="32" t="b">
        <f>'3'!$F$14&gt;='3'!$I$14</f>
        <v>1</v>
      </c>
      <c r="C1954" s="30">
        <v>3</v>
      </c>
      <c r="D1954" s="90"/>
      <c r="E1954" s="90" t="s">
        <v>271</v>
      </c>
      <c r="F1954" s="90" t="s">
        <v>576</v>
      </c>
      <c r="G1954"/>
    </row>
    <row r="1955" spans="1:7" hidden="1" x14ac:dyDescent="0.25">
      <c r="A1955" s="285" t="s">
        <v>2585</v>
      </c>
      <c r="B1955" s="32" t="b">
        <f>'3'!$F$15&gt;='3'!$I$15</f>
        <v>1</v>
      </c>
      <c r="C1955" s="30">
        <v>3</v>
      </c>
      <c r="D1955" s="90"/>
      <c r="E1955" s="90" t="s">
        <v>272</v>
      </c>
      <c r="F1955" s="90" t="s">
        <v>576</v>
      </c>
      <c r="G1955"/>
    </row>
    <row r="1956" spans="1:7" hidden="1" x14ac:dyDescent="0.25">
      <c r="A1956" s="285" t="s">
        <v>2586</v>
      </c>
      <c r="B1956" s="32" t="b">
        <f>'3'!$J$7&gt;='3'!$K$7</f>
        <v>1</v>
      </c>
      <c r="C1956" s="30">
        <v>3</v>
      </c>
      <c r="D1956" s="90"/>
      <c r="E1956" s="90" t="s">
        <v>263</v>
      </c>
      <c r="F1956" s="90" t="s">
        <v>285</v>
      </c>
      <c r="G1956"/>
    </row>
    <row r="1957" spans="1:7" hidden="1" x14ac:dyDescent="0.25">
      <c r="A1957" s="285" t="s">
        <v>2587</v>
      </c>
      <c r="B1957" s="32" t="b">
        <f>'3'!$J$8&gt;='3'!$K$8</f>
        <v>1</v>
      </c>
      <c r="C1957" s="30">
        <v>3</v>
      </c>
      <c r="D1957" s="90"/>
      <c r="E1957" s="90" t="s">
        <v>265</v>
      </c>
      <c r="F1957" s="90" t="s">
        <v>285</v>
      </c>
      <c r="G1957"/>
    </row>
    <row r="1958" spans="1:7" hidden="1" x14ac:dyDescent="0.25">
      <c r="A1958" s="285" t="s">
        <v>2588</v>
      </c>
      <c r="B1958" s="32" t="b">
        <f>'3'!$J$9&gt;='3'!$K$9</f>
        <v>1</v>
      </c>
      <c r="C1958" s="30">
        <v>3</v>
      </c>
      <c r="D1958" s="90"/>
      <c r="E1958" s="90" t="s">
        <v>266</v>
      </c>
      <c r="F1958" s="90" t="s">
        <v>285</v>
      </c>
      <c r="G1958"/>
    </row>
    <row r="1959" spans="1:7" hidden="1" x14ac:dyDescent="0.25">
      <c r="A1959" s="285" t="s">
        <v>2589</v>
      </c>
      <c r="B1959" s="32" t="b">
        <f>'3'!$J$10&gt;='3'!$K$10</f>
        <v>1</v>
      </c>
      <c r="C1959" s="30">
        <v>3</v>
      </c>
      <c r="D1959" s="90"/>
      <c r="E1959" s="90" t="s">
        <v>267</v>
      </c>
      <c r="F1959" s="90" t="s">
        <v>285</v>
      </c>
      <c r="G1959"/>
    </row>
    <row r="1960" spans="1:7" hidden="1" x14ac:dyDescent="0.25">
      <c r="A1960" s="285" t="s">
        <v>2590</v>
      </c>
      <c r="B1960" s="32" t="b">
        <f>'3'!$J$11&gt;='3'!$K$11</f>
        <v>1</v>
      </c>
      <c r="C1960" s="30">
        <v>3</v>
      </c>
      <c r="D1960" s="90"/>
      <c r="E1960" s="90" t="s">
        <v>268</v>
      </c>
      <c r="F1960" s="90" t="s">
        <v>285</v>
      </c>
      <c r="G1960"/>
    </row>
    <row r="1961" spans="1:7" hidden="1" x14ac:dyDescent="0.25">
      <c r="A1961" s="285" t="s">
        <v>2591</v>
      </c>
      <c r="B1961" s="32" t="b">
        <f>'3'!$J$12&gt;='3'!$K$12</f>
        <v>1</v>
      </c>
      <c r="C1961" s="30">
        <v>3</v>
      </c>
      <c r="D1961" s="90"/>
      <c r="E1961" s="90" t="s">
        <v>269</v>
      </c>
      <c r="F1961" s="90" t="s">
        <v>285</v>
      </c>
      <c r="G1961"/>
    </row>
    <row r="1962" spans="1:7" hidden="1" x14ac:dyDescent="0.25">
      <c r="A1962" s="285" t="s">
        <v>2592</v>
      </c>
      <c r="B1962" s="32" t="b">
        <f>'3'!$J$13&gt;='3'!$K$13</f>
        <v>1</v>
      </c>
      <c r="C1962" s="30">
        <v>3</v>
      </c>
      <c r="D1962" s="90"/>
      <c r="E1962" s="90" t="s">
        <v>270</v>
      </c>
      <c r="F1962" s="90" t="s">
        <v>285</v>
      </c>
      <c r="G1962"/>
    </row>
    <row r="1963" spans="1:7" hidden="1" x14ac:dyDescent="0.25">
      <c r="A1963" s="285" t="s">
        <v>2593</v>
      </c>
      <c r="B1963" s="32" t="b">
        <f>'3'!$J$14&gt;='3'!$K$14</f>
        <v>1</v>
      </c>
      <c r="C1963" s="30">
        <v>3</v>
      </c>
      <c r="D1963" s="90"/>
      <c r="E1963" s="90" t="s">
        <v>271</v>
      </c>
      <c r="F1963" s="90" t="s">
        <v>285</v>
      </c>
      <c r="G1963"/>
    </row>
    <row r="1964" spans="1:7" hidden="1" x14ac:dyDescent="0.25">
      <c r="A1964" s="285" t="s">
        <v>2594</v>
      </c>
      <c r="B1964" s="32" t="b">
        <f>'3'!$J$15&gt;='3'!$K$15</f>
        <v>1</v>
      </c>
      <c r="C1964" s="30">
        <v>3</v>
      </c>
      <c r="D1964" s="90"/>
      <c r="E1964" s="90" t="s">
        <v>272</v>
      </c>
      <c r="F1964" s="90" t="s">
        <v>285</v>
      </c>
      <c r="G1964"/>
    </row>
    <row r="1965" spans="1:7" hidden="1" x14ac:dyDescent="0.25">
      <c r="A1965" s="285" t="s">
        <v>2595</v>
      </c>
      <c r="B1965" s="32" t="b">
        <f>'3'!$F$7='3'!$F$8+'3'!$F$9</f>
        <v>1</v>
      </c>
      <c r="C1965" s="30">
        <v>3</v>
      </c>
      <c r="E1965" s="29" t="s">
        <v>578</v>
      </c>
      <c r="F1965" s="29" t="s">
        <v>290</v>
      </c>
      <c r="G1965"/>
    </row>
    <row r="1966" spans="1:7" hidden="1" x14ac:dyDescent="0.25">
      <c r="A1966" s="285" t="s">
        <v>2596</v>
      </c>
      <c r="B1966" s="32" t="b">
        <f>'3'!$G$7='3'!$G$8+'3'!$G$9</f>
        <v>1</v>
      </c>
      <c r="C1966" s="30">
        <v>3</v>
      </c>
      <c r="E1966" s="90" t="s">
        <v>578</v>
      </c>
      <c r="F1966" s="90" t="s">
        <v>291</v>
      </c>
      <c r="G1966"/>
    </row>
    <row r="1967" spans="1:7" hidden="1" x14ac:dyDescent="0.25">
      <c r="A1967" s="285" t="s">
        <v>2597</v>
      </c>
      <c r="B1967" s="32" t="b">
        <f>'3'!$H$7='3'!$H$8+'3'!$H$9</f>
        <v>1</v>
      </c>
      <c r="C1967" s="30">
        <v>3</v>
      </c>
      <c r="E1967" s="90" t="s">
        <v>578</v>
      </c>
      <c r="F1967" s="90" t="s">
        <v>292</v>
      </c>
      <c r="G1967"/>
    </row>
    <row r="1968" spans="1:7" hidden="1" x14ac:dyDescent="0.25">
      <c r="A1968" s="285" t="s">
        <v>2598</v>
      </c>
      <c r="B1968" s="32" t="b">
        <f>'3'!$I$7='3'!$I$8</f>
        <v>1</v>
      </c>
      <c r="C1968" s="30">
        <v>3</v>
      </c>
      <c r="E1968" s="90" t="s">
        <v>579</v>
      </c>
      <c r="F1968" s="90" t="s">
        <v>293</v>
      </c>
      <c r="G1968"/>
    </row>
    <row r="1969" spans="1:7" hidden="1" x14ac:dyDescent="0.25">
      <c r="A1969" s="285" t="s">
        <v>2599</v>
      </c>
      <c r="B1969" s="32" t="b">
        <f>'3'!$J$7='3'!$J$8+'3'!$J$9</f>
        <v>1</v>
      </c>
      <c r="C1969" s="30">
        <v>3</v>
      </c>
      <c r="E1969" s="90" t="s">
        <v>578</v>
      </c>
      <c r="F1969" s="90" t="s">
        <v>294</v>
      </c>
      <c r="G1969"/>
    </row>
    <row r="1970" spans="1:7" hidden="1" x14ac:dyDescent="0.25">
      <c r="A1970" s="285" t="s">
        <v>2600</v>
      </c>
      <c r="B1970" s="32" t="b">
        <f>'3'!$K$7='3'!$K$8+'3'!$K$9</f>
        <v>1</v>
      </c>
      <c r="C1970" s="30">
        <v>3</v>
      </c>
      <c r="E1970" s="90" t="s">
        <v>578</v>
      </c>
      <c r="F1970" s="90" t="s">
        <v>295</v>
      </c>
      <c r="G1970"/>
    </row>
    <row r="1971" spans="1:7" hidden="1" x14ac:dyDescent="0.25">
      <c r="A1971" s="285" t="s">
        <v>2601</v>
      </c>
      <c r="B1971" s="32" t="b">
        <f>'3'!$F$9='3'!$F$10+'3'!$F$11+'3'!$F$12</f>
        <v>1</v>
      </c>
      <c r="C1971" s="30">
        <v>3</v>
      </c>
      <c r="E1971" s="29" t="s">
        <v>580</v>
      </c>
      <c r="F1971" s="90" t="s">
        <v>290</v>
      </c>
      <c r="G1971"/>
    </row>
    <row r="1972" spans="1:7" hidden="1" x14ac:dyDescent="0.25">
      <c r="A1972" s="285" t="s">
        <v>2602</v>
      </c>
      <c r="B1972" s="32" t="b">
        <f>'3'!$G$9='3'!$G$10+'3'!$G$11+'3'!$G$12</f>
        <v>1</v>
      </c>
      <c r="C1972" s="30">
        <v>3</v>
      </c>
      <c r="E1972" s="90" t="s">
        <v>580</v>
      </c>
      <c r="F1972" s="90" t="s">
        <v>291</v>
      </c>
      <c r="G1972"/>
    </row>
    <row r="1973" spans="1:7" ht="17.25" hidden="1" customHeight="1" x14ac:dyDescent="0.25">
      <c r="A1973" s="285" t="s">
        <v>2603</v>
      </c>
      <c r="B1973" s="32" t="b">
        <f>'3'!$H$9='3'!$H$10+'3'!$H$11+'3'!$H$12</f>
        <v>1</v>
      </c>
      <c r="C1973" s="30">
        <v>3</v>
      </c>
      <c r="E1973" s="90" t="s">
        <v>580</v>
      </c>
      <c r="F1973" s="90" t="s">
        <v>292</v>
      </c>
      <c r="G1973"/>
    </row>
    <row r="1974" spans="1:7" hidden="1" x14ac:dyDescent="0.25">
      <c r="A1974" s="285" t="s">
        <v>2604</v>
      </c>
      <c r="B1974" s="32" t="b">
        <f>'3'!$J$9='3'!$J$10+'3'!$J$11+'3'!$J$12</f>
        <v>1</v>
      </c>
      <c r="C1974" s="30">
        <v>3</v>
      </c>
      <c r="E1974" s="90" t="s">
        <v>580</v>
      </c>
      <c r="F1974" s="90" t="s">
        <v>294</v>
      </c>
      <c r="G1974"/>
    </row>
    <row r="1975" spans="1:7" hidden="1" x14ac:dyDescent="0.25">
      <c r="A1975" s="285" t="s">
        <v>2605</v>
      </c>
      <c r="B1975" s="32" t="b">
        <f>'3'!$K$9='3'!$K$10+'3'!$K$11+'3'!$K$12</f>
        <v>1</v>
      </c>
      <c r="C1975" s="30">
        <v>3</v>
      </c>
      <c r="E1975" s="90" t="s">
        <v>580</v>
      </c>
      <c r="F1975" s="90" t="s">
        <v>295</v>
      </c>
      <c r="G1975"/>
    </row>
    <row r="1976" spans="1:7" hidden="1" x14ac:dyDescent="0.25">
      <c r="A1976" s="285" t="s">
        <v>2606</v>
      </c>
      <c r="B1976" s="32" t="b">
        <f>'3'!$F$7&gt;='3'!$F$13</f>
        <v>1</v>
      </c>
      <c r="C1976" s="30">
        <v>3</v>
      </c>
      <c r="E1976" s="29" t="s">
        <v>581</v>
      </c>
      <c r="F1976" s="90" t="s">
        <v>290</v>
      </c>
      <c r="G1976"/>
    </row>
    <row r="1977" spans="1:7" hidden="1" x14ac:dyDescent="0.25">
      <c r="A1977" s="285" t="s">
        <v>2607</v>
      </c>
      <c r="B1977" s="32" t="b">
        <f>'3'!$G$7&gt;='3'!$G$13</f>
        <v>1</v>
      </c>
      <c r="C1977" s="30">
        <v>3</v>
      </c>
      <c r="E1977" s="90" t="s">
        <v>581</v>
      </c>
      <c r="F1977" s="90" t="s">
        <v>291</v>
      </c>
      <c r="G1977"/>
    </row>
    <row r="1978" spans="1:7" hidden="1" x14ac:dyDescent="0.25">
      <c r="A1978" s="285" t="s">
        <v>2608</v>
      </c>
      <c r="B1978" s="32" t="b">
        <f>'3'!$H$7&gt;='3'!$H$13</f>
        <v>1</v>
      </c>
      <c r="C1978" s="30">
        <v>3</v>
      </c>
      <c r="E1978" s="90" t="s">
        <v>581</v>
      </c>
      <c r="F1978" s="90" t="s">
        <v>292</v>
      </c>
      <c r="G1978"/>
    </row>
    <row r="1979" spans="1:7" hidden="1" x14ac:dyDescent="0.25">
      <c r="A1979" s="285" t="s">
        <v>2609</v>
      </c>
      <c r="B1979" s="32" t="b">
        <f>'3'!$I$7&gt;='3'!$I$13</f>
        <v>1</v>
      </c>
      <c r="C1979" s="30">
        <v>3</v>
      </c>
      <c r="E1979" s="90" t="s">
        <v>581</v>
      </c>
      <c r="F1979" s="90" t="s">
        <v>293</v>
      </c>
      <c r="G1979"/>
    </row>
    <row r="1980" spans="1:7" hidden="1" x14ac:dyDescent="0.25">
      <c r="A1980" s="285" t="s">
        <v>2610</v>
      </c>
      <c r="B1980" s="32" t="b">
        <f>'3'!$J$7&gt;='3'!$J$13</f>
        <v>1</v>
      </c>
      <c r="C1980" s="30">
        <v>3</v>
      </c>
      <c r="E1980" s="90" t="s">
        <v>581</v>
      </c>
      <c r="F1980" s="90" t="s">
        <v>294</v>
      </c>
      <c r="G1980"/>
    </row>
    <row r="1981" spans="1:7" hidden="1" x14ac:dyDescent="0.25">
      <c r="A1981" s="285" t="s">
        <v>2611</v>
      </c>
      <c r="B1981" s="32" t="b">
        <f>'3'!$K$7&gt;='3'!$K$13</f>
        <v>1</v>
      </c>
      <c r="C1981" s="30">
        <v>3</v>
      </c>
      <c r="E1981" s="90" t="s">
        <v>581</v>
      </c>
      <c r="F1981" s="90" t="s">
        <v>295</v>
      </c>
      <c r="G1981"/>
    </row>
    <row r="1982" spans="1:7" hidden="1" x14ac:dyDescent="0.25">
      <c r="A1982" s="285" t="s">
        <v>2612</v>
      </c>
      <c r="B1982" s="32" t="b">
        <f>'3'!$F$7-'3'!$G$7&gt;='3'!$F$13-'3'!$G$13</f>
        <v>1</v>
      </c>
      <c r="C1982" s="30">
        <v>3</v>
      </c>
      <c r="E1982" s="90" t="s">
        <v>581</v>
      </c>
      <c r="F1982" s="29" t="s">
        <v>310</v>
      </c>
      <c r="G1982"/>
    </row>
    <row r="1983" spans="1:7" hidden="1" x14ac:dyDescent="0.25">
      <c r="A1983" s="285" t="s">
        <v>2613</v>
      </c>
      <c r="B1983" s="32" t="b">
        <f>'3'!$F$7-'3'!$H$7&gt;='3'!$F$13-'3'!$H$13</f>
        <v>1</v>
      </c>
      <c r="C1983" s="30">
        <v>3</v>
      </c>
      <c r="E1983" s="90" t="s">
        <v>581</v>
      </c>
      <c r="F1983" s="29" t="s">
        <v>584</v>
      </c>
      <c r="G1983"/>
    </row>
    <row r="1984" spans="1:7" hidden="1" x14ac:dyDescent="0.25">
      <c r="A1984" s="285" t="s">
        <v>2614</v>
      </c>
      <c r="B1984" s="32" t="b">
        <f>'3'!$J$7-'3'!$K$7&gt;='3'!$J$13-'3'!$K$13</f>
        <v>1</v>
      </c>
      <c r="C1984" s="30">
        <v>3</v>
      </c>
      <c r="E1984" s="90" t="s">
        <v>581</v>
      </c>
      <c r="F1984" s="29" t="s">
        <v>312</v>
      </c>
      <c r="G1984"/>
    </row>
    <row r="1985" spans="1:7" hidden="1" x14ac:dyDescent="0.25">
      <c r="A1985" s="285" t="s">
        <v>2615</v>
      </c>
      <c r="B1985" s="32" t="b">
        <f>'3'!$F$7&gt;='3'!$F$14</f>
        <v>1</v>
      </c>
      <c r="C1985" s="30">
        <v>3</v>
      </c>
      <c r="D1985" s="90"/>
      <c r="E1985" s="90" t="s">
        <v>582</v>
      </c>
      <c r="F1985" s="90" t="s">
        <v>290</v>
      </c>
      <c r="G1985"/>
    </row>
    <row r="1986" spans="1:7" hidden="1" x14ac:dyDescent="0.25">
      <c r="A1986" s="285" t="s">
        <v>2616</v>
      </c>
      <c r="B1986" s="32" t="b">
        <f>'3'!$G$7&gt;='3'!$G$14</f>
        <v>1</v>
      </c>
      <c r="C1986" s="30">
        <v>3</v>
      </c>
      <c r="D1986" s="90"/>
      <c r="E1986" s="90" t="s">
        <v>582</v>
      </c>
      <c r="F1986" s="90" t="s">
        <v>291</v>
      </c>
      <c r="G1986"/>
    </row>
    <row r="1987" spans="1:7" hidden="1" x14ac:dyDescent="0.25">
      <c r="A1987" s="285" t="s">
        <v>2617</v>
      </c>
      <c r="B1987" s="32" t="b">
        <f>'3'!$H$7&gt;='3'!$H$14</f>
        <v>1</v>
      </c>
      <c r="C1987" s="30">
        <v>3</v>
      </c>
      <c r="D1987" s="90"/>
      <c r="E1987" s="90" t="s">
        <v>582</v>
      </c>
      <c r="F1987" s="90" t="s">
        <v>292</v>
      </c>
      <c r="G1987"/>
    </row>
    <row r="1988" spans="1:7" hidden="1" x14ac:dyDescent="0.25">
      <c r="A1988" s="285" t="s">
        <v>2618</v>
      </c>
      <c r="B1988" s="32" t="b">
        <f>'3'!$I$7&gt;='3'!$I$14</f>
        <v>1</v>
      </c>
      <c r="C1988" s="30">
        <v>3</v>
      </c>
      <c r="D1988" s="90"/>
      <c r="E1988" s="90" t="s">
        <v>582</v>
      </c>
      <c r="F1988" s="90" t="s">
        <v>293</v>
      </c>
      <c r="G1988"/>
    </row>
    <row r="1989" spans="1:7" hidden="1" x14ac:dyDescent="0.25">
      <c r="A1989" s="285" t="s">
        <v>2619</v>
      </c>
      <c r="B1989" s="32" t="b">
        <f>'3'!$J$7&gt;='3'!$J$14</f>
        <v>1</v>
      </c>
      <c r="C1989" s="30">
        <v>3</v>
      </c>
      <c r="D1989" s="90"/>
      <c r="E1989" s="90" t="s">
        <v>582</v>
      </c>
      <c r="F1989" s="90" t="s">
        <v>294</v>
      </c>
      <c r="G1989"/>
    </row>
    <row r="1990" spans="1:7" hidden="1" x14ac:dyDescent="0.25">
      <c r="A1990" s="285" t="s">
        <v>2620</v>
      </c>
      <c r="B1990" s="32" t="b">
        <f>'3'!$K$7&gt;='3'!$K$14</f>
        <v>1</v>
      </c>
      <c r="C1990" s="30">
        <v>3</v>
      </c>
      <c r="D1990" s="90"/>
      <c r="E1990" s="90" t="s">
        <v>582</v>
      </c>
      <c r="F1990" s="90" t="s">
        <v>295</v>
      </c>
      <c r="G1990"/>
    </row>
    <row r="1991" spans="1:7" hidden="1" x14ac:dyDescent="0.25">
      <c r="A1991" s="285" t="s">
        <v>2621</v>
      </c>
      <c r="B1991" s="32" t="b">
        <f>'3'!$F$7-'3'!$G$7&gt;='3'!$F$14-'3'!$G$14</f>
        <v>1</v>
      </c>
      <c r="C1991" s="30">
        <v>3</v>
      </c>
      <c r="D1991" s="90"/>
      <c r="E1991" s="90" t="s">
        <v>582</v>
      </c>
      <c r="F1991" s="90" t="s">
        <v>310</v>
      </c>
      <c r="G1991"/>
    </row>
    <row r="1992" spans="1:7" hidden="1" x14ac:dyDescent="0.25">
      <c r="A1992" s="285" t="s">
        <v>2622</v>
      </c>
      <c r="B1992" s="32" t="b">
        <f>'3'!$F$7-'3'!$H$7&gt;='3'!$F$14-'3'!$H$14</f>
        <v>1</v>
      </c>
      <c r="C1992" s="30">
        <v>3</v>
      </c>
      <c r="D1992" s="90"/>
      <c r="E1992" s="90" t="s">
        <v>582</v>
      </c>
      <c r="F1992" s="90" t="s">
        <v>584</v>
      </c>
      <c r="G1992"/>
    </row>
    <row r="1993" spans="1:7" hidden="1" x14ac:dyDescent="0.25">
      <c r="A1993" s="285" t="s">
        <v>2623</v>
      </c>
      <c r="B1993" s="32" t="b">
        <f>'3'!$J$7-'3'!$K$7&gt;='3'!$J$14-'3'!$K$14</f>
        <v>1</v>
      </c>
      <c r="C1993" s="30">
        <v>3</v>
      </c>
      <c r="D1993" s="90"/>
      <c r="E1993" s="90" t="s">
        <v>582</v>
      </c>
      <c r="F1993" s="90" t="s">
        <v>312</v>
      </c>
      <c r="G1993"/>
    </row>
    <row r="1994" spans="1:7" hidden="1" x14ac:dyDescent="0.25">
      <c r="A1994" s="285" t="s">
        <v>2624</v>
      </c>
      <c r="B1994" s="32" t="b">
        <f>'3'!$F$7&gt;='3'!$F$15</f>
        <v>1</v>
      </c>
      <c r="C1994" s="30">
        <v>3</v>
      </c>
      <c r="D1994" s="90"/>
      <c r="E1994" s="90" t="s">
        <v>583</v>
      </c>
      <c r="F1994" s="90" t="s">
        <v>290</v>
      </c>
      <c r="G1994"/>
    </row>
    <row r="1995" spans="1:7" hidden="1" x14ac:dyDescent="0.25">
      <c r="A1995" s="285" t="s">
        <v>2625</v>
      </c>
      <c r="B1995" s="32" t="b">
        <f>'3'!$G$7&gt;='3'!$G$15</f>
        <v>1</v>
      </c>
      <c r="C1995" s="30">
        <v>3</v>
      </c>
      <c r="D1995" s="90"/>
      <c r="E1995" s="90" t="s">
        <v>583</v>
      </c>
      <c r="F1995" s="90" t="s">
        <v>291</v>
      </c>
      <c r="G1995"/>
    </row>
    <row r="1996" spans="1:7" hidden="1" x14ac:dyDescent="0.25">
      <c r="A1996" s="285" t="s">
        <v>2626</v>
      </c>
      <c r="B1996" s="32" t="b">
        <f>'3'!$H$7&gt;='3'!$H$15</f>
        <v>1</v>
      </c>
      <c r="C1996" s="30">
        <v>3</v>
      </c>
      <c r="D1996" s="90"/>
      <c r="E1996" s="90" t="s">
        <v>583</v>
      </c>
      <c r="F1996" s="90" t="s">
        <v>292</v>
      </c>
      <c r="G1996"/>
    </row>
    <row r="1997" spans="1:7" hidden="1" x14ac:dyDescent="0.25">
      <c r="A1997" s="285" t="s">
        <v>2627</v>
      </c>
      <c r="B1997" s="32" t="b">
        <f>'3'!$I$7&gt;='3'!$I$15</f>
        <v>1</v>
      </c>
      <c r="C1997" s="30">
        <v>3</v>
      </c>
      <c r="D1997" s="90"/>
      <c r="E1997" s="90" t="s">
        <v>583</v>
      </c>
      <c r="F1997" s="90" t="s">
        <v>293</v>
      </c>
      <c r="G1997"/>
    </row>
    <row r="1998" spans="1:7" hidden="1" x14ac:dyDescent="0.25">
      <c r="A1998" s="285" t="s">
        <v>2628</v>
      </c>
      <c r="B1998" s="32" t="b">
        <f>'3'!$J$7&gt;='3'!$J$15</f>
        <v>1</v>
      </c>
      <c r="C1998" s="30">
        <v>3</v>
      </c>
      <c r="D1998" s="90"/>
      <c r="E1998" s="90" t="s">
        <v>583</v>
      </c>
      <c r="F1998" s="90" t="s">
        <v>294</v>
      </c>
      <c r="G1998"/>
    </row>
    <row r="1999" spans="1:7" hidden="1" x14ac:dyDescent="0.25">
      <c r="A1999" s="285" t="s">
        <v>2629</v>
      </c>
      <c r="B1999" s="32" t="b">
        <f>'3'!$K$7&gt;='3'!$K$15</f>
        <v>1</v>
      </c>
      <c r="C1999" s="30">
        <v>3</v>
      </c>
      <c r="D1999" s="90"/>
      <c r="E1999" s="90" t="s">
        <v>583</v>
      </c>
      <c r="F1999" s="90" t="s">
        <v>295</v>
      </c>
      <c r="G1999"/>
    </row>
    <row r="2000" spans="1:7" hidden="1" x14ac:dyDescent="0.25">
      <c r="A2000" s="285" t="s">
        <v>2630</v>
      </c>
      <c r="B2000" s="32" t="b">
        <f>'3'!$F$7-'3'!$G$7&gt;='3'!$F$15-'3'!$G$15</f>
        <v>1</v>
      </c>
      <c r="C2000" s="30">
        <v>3</v>
      </c>
      <c r="D2000" s="90"/>
      <c r="E2000" s="90" t="s">
        <v>583</v>
      </c>
      <c r="F2000" s="90" t="s">
        <v>310</v>
      </c>
      <c r="G2000"/>
    </row>
    <row r="2001" spans="1:7" hidden="1" x14ac:dyDescent="0.25">
      <c r="A2001" s="285" t="s">
        <v>2631</v>
      </c>
      <c r="B2001" s="32" t="b">
        <f>'3'!$F$7-'3'!$H$7&gt;='3'!$F$15-'3'!$H$15</f>
        <v>1</v>
      </c>
      <c r="C2001" s="30">
        <v>3</v>
      </c>
      <c r="D2001" s="90"/>
      <c r="E2001" s="90" t="s">
        <v>583</v>
      </c>
      <c r="F2001" s="90" t="s">
        <v>584</v>
      </c>
      <c r="G2001"/>
    </row>
    <row r="2002" spans="1:7" hidden="1" x14ac:dyDescent="0.25">
      <c r="A2002" s="285" t="s">
        <v>2632</v>
      </c>
      <c r="B2002" s="32" t="b">
        <f>'3'!$J$7-'3'!$K$7&gt;='3'!$J$15-'3'!$K$15</f>
        <v>1</v>
      </c>
      <c r="C2002" s="30">
        <v>3</v>
      </c>
      <c r="D2002" s="90"/>
      <c r="E2002" s="90" t="s">
        <v>583</v>
      </c>
      <c r="F2002" s="90" t="s">
        <v>312</v>
      </c>
      <c r="G2002"/>
    </row>
    <row r="2003" spans="1:7" hidden="1" x14ac:dyDescent="0.25">
      <c r="A2003" s="285" t="s">
        <v>2633</v>
      </c>
      <c r="B2003" s="32" t="b">
        <f>'4'!$D$7&lt;='4'!$E$7</f>
        <v>1</v>
      </c>
      <c r="C2003" s="30">
        <v>4</v>
      </c>
      <c r="E2003" s="29" t="s">
        <v>263</v>
      </c>
      <c r="F2003" s="29" t="s">
        <v>670</v>
      </c>
      <c r="G2003"/>
    </row>
    <row r="2004" spans="1:7" hidden="1" x14ac:dyDescent="0.25">
      <c r="A2004" s="285" t="s">
        <v>2634</v>
      </c>
      <c r="B2004" s="32" t="b">
        <f>'4'!$F$7&lt;='4'!$G$7</f>
        <v>1</v>
      </c>
      <c r="C2004" s="30">
        <v>4</v>
      </c>
      <c r="E2004" s="90" t="s">
        <v>263</v>
      </c>
      <c r="F2004" s="29" t="s">
        <v>671</v>
      </c>
      <c r="G2004"/>
    </row>
    <row r="2005" spans="1:7" hidden="1" x14ac:dyDescent="0.25">
      <c r="A2005" s="285" t="s">
        <v>2635</v>
      </c>
      <c r="B2005" s="32" t="b">
        <f>'4'!$H$7&lt;='4'!$I$7</f>
        <v>1</v>
      </c>
      <c r="C2005" s="30">
        <v>4</v>
      </c>
      <c r="E2005" s="90" t="s">
        <v>263</v>
      </c>
      <c r="F2005" s="29" t="s">
        <v>672</v>
      </c>
      <c r="G2005"/>
    </row>
    <row r="2006" spans="1:7" hidden="1" x14ac:dyDescent="0.25">
      <c r="A2006" s="285" t="s">
        <v>2636</v>
      </c>
      <c r="B2006" s="32" t="b">
        <f>'4'!$J$7&lt;='4'!$K$7</f>
        <v>1</v>
      </c>
      <c r="C2006" s="30">
        <v>4</v>
      </c>
      <c r="E2006" s="90" t="s">
        <v>263</v>
      </c>
      <c r="F2006" s="29" t="s">
        <v>673</v>
      </c>
      <c r="G2006"/>
    </row>
    <row r="2007" spans="1:7" hidden="1" x14ac:dyDescent="0.25">
      <c r="A2007" s="285" t="s">
        <v>2637</v>
      </c>
      <c r="B2007" s="32" t="b">
        <f>'4'!$D$8&lt;='4'!$E$8</f>
        <v>1</v>
      </c>
      <c r="C2007" s="30">
        <v>4</v>
      </c>
      <c r="D2007" s="90"/>
      <c r="E2007" s="90" t="s">
        <v>265</v>
      </c>
      <c r="F2007" s="90" t="s">
        <v>670</v>
      </c>
      <c r="G2007"/>
    </row>
    <row r="2008" spans="1:7" hidden="1" x14ac:dyDescent="0.25">
      <c r="A2008" s="285" t="s">
        <v>2638</v>
      </c>
      <c r="B2008" s="32" t="b">
        <f>'4'!$F$8&lt;='4'!$G$8</f>
        <v>1</v>
      </c>
      <c r="C2008" s="30">
        <v>4</v>
      </c>
      <c r="D2008" s="90"/>
      <c r="E2008" s="90" t="s">
        <v>265</v>
      </c>
      <c r="F2008" s="90" t="s">
        <v>671</v>
      </c>
      <c r="G2008"/>
    </row>
    <row r="2009" spans="1:7" hidden="1" x14ac:dyDescent="0.25">
      <c r="A2009" s="285" t="s">
        <v>2639</v>
      </c>
      <c r="B2009" s="32" t="b">
        <f>'4'!$D$9&lt;='4'!$E$9</f>
        <v>1</v>
      </c>
      <c r="C2009" s="30">
        <v>4</v>
      </c>
      <c r="D2009" s="90"/>
      <c r="E2009" s="90" t="s">
        <v>266</v>
      </c>
      <c r="F2009" s="90" t="s">
        <v>670</v>
      </c>
      <c r="G2009"/>
    </row>
    <row r="2010" spans="1:7" hidden="1" x14ac:dyDescent="0.25">
      <c r="A2010" s="285" t="s">
        <v>2640</v>
      </c>
      <c r="B2010" s="32" t="b">
        <f>'4'!$F$9&lt;='4'!$G$9</f>
        <v>1</v>
      </c>
      <c r="C2010" s="30">
        <v>4</v>
      </c>
      <c r="D2010" s="90"/>
      <c r="E2010" s="90" t="s">
        <v>266</v>
      </c>
      <c r="F2010" s="90" t="s">
        <v>671</v>
      </c>
      <c r="G2010"/>
    </row>
    <row r="2011" spans="1:7" hidden="1" x14ac:dyDescent="0.25">
      <c r="A2011" s="285" t="s">
        <v>2641</v>
      </c>
      <c r="B2011" s="32" t="b">
        <f>'5'!$E$8&gt;='5'!$F$8</f>
        <v>1</v>
      </c>
      <c r="C2011" s="30">
        <v>5</v>
      </c>
      <c r="E2011" s="29" t="s">
        <v>263</v>
      </c>
      <c r="F2011" s="29" t="s">
        <v>264</v>
      </c>
      <c r="G2011"/>
    </row>
    <row r="2012" spans="1:7" hidden="1" x14ac:dyDescent="0.25">
      <c r="A2012" s="285" t="s">
        <v>2642</v>
      </c>
      <c r="B2012" s="32" t="b">
        <f>'5'!$E$9&gt;='5'!$F$9</f>
        <v>1</v>
      </c>
      <c r="C2012" s="30">
        <v>5</v>
      </c>
      <c r="E2012" s="90" t="s">
        <v>265</v>
      </c>
      <c r="F2012" s="90" t="s">
        <v>264</v>
      </c>
      <c r="G2012"/>
    </row>
    <row r="2013" spans="1:7" hidden="1" x14ac:dyDescent="0.25">
      <c r="A2013" s="285" t="s">
        <v>2643</v>
      </c>
      <c r="B2013" s="32" t="b">
        <f>'5'!$E$10&gt;='5'!$F$10</f>
        <v>1</v>
      </c>
      <c r="C2013" s="30">
        <v>5</v>
      </c>
      <c r="E2013" s="90" t="s">
        <v>266</v>
      </c>
      <c r="F2013" s="90" t="s">
        <v>264</v>
      </c>
      <c r="G2013"/>
    </row>
    <row r="2014" spans="1:7" hidden="1" x14ac:dyDescent="0.25">
      <c r="A2014" s="285" t="s">
        <v>2644</v>
      </c>
      <c r="B2014" s="32" t="b">
        <f>'5'!$E$11&gt;='5'!$F$11</f>
        <v>1</v>
      </c>
      <c r="C2014" s="30">
        <v>5</v>
      </c>
      <c r="E2014" s="90" t="s">
        <v>267</v>
      </c>
      <c r="F2014" s="90" t="s">
        <v>264</v>
      </c>
      <c r="G2014"/>
    </row>
    <row r="2015" spans="1:7" hidden="1" x14ac:dyDescent="0.25">
      <c r="A2015" s="285" t="s">
        <v>2645</v>
      </c>
      <c r="B2015" s="32" t="b">
        <f>'5'!$E$12&gt;='5'!$F$12</f>
        <v>1</v>
      </c>
      <c r="C2015" s="30">
        <v>5</v>
      </c>
      <c r="E2015" s="90" t="s">
        <v>268</v>
      </c>
      <c r="F2015" s="90" t="s">
        <v>264</v>
      </c>
      <c r="G2015"/>
    </row>
    <row r="2016" spans="1:7" hidden="1" x14ac:dyDescent="0.25">
      <c r="A2016" s="285" t="s">
        <v>2646</v>
      </c>
      <c r="B2016" s="32" t="b">
        <f>'5'!$E$13&gt;='5'!$F$13</f>
        <v>1</v>
      </c>
      <c r="C2016" s="30">
        <v>5</v>
      </c>
      <c r="E2016" s="90" t="s">
        <v>269</v>
      </c>
      <c r="F2016" s="90" t="s">
        <v>264</v>
      </c>
      <c r="G2016"/>
    </row>
    <row r="2017" spans="1:7" hidden="1" x14ac:dyDescent="0.25">
      <c r="A2017" s="285" t="s">
        <v>2647</v>
      </c>
      <c r="B2017" s="32" t="b">
        <f>'5'!$E$14&gt;='5'!$F$14</f>
        <v>1</v>
      </c>
      <c r="C2017" s="30">
        <v>5</v>
      </c>
      <c r="E2017" s="90" t="s">
        <v>270</v>
      </c>
      <c r="F2017" s="90" t="s">
        <v>264</v>
      </c>
      <c r="G2017"/>
    </row>
    <row r="2018" spans="1:7" hidden="1" x14ac:dyDescent="0.25">
      <c r="A2018" s="285" t="s">
        <v>2648</v>
      </c>
      <c r="B2018" s="32" t="b">
        <f>'5'!$E$15&gt;='5'!$F$15</f>
        <v>1</v>
      </c>
      <c r="C2018" s="30">
        <v>5</v>
      </c>
      <c r="E2018" s="90" t="s">
        <v>271</v>
      </c>
      <c r="F2018" s="90" t="s">
        <v>264</v>
      </c>
      <c r="G2018"/>
    </row>
    <row r="2019" spans="1:7" hidden="1" x14ac:dyDescent="0.25">
      <c r="A2019" s="285" t="s">
        <v>2649</v>
      </c>
      <c r="B2019" s="32" t="b">
        <f>'5'!$E$16&gt;='5'!$F$16</f>
        <v>1</v>
      </c>
      <c r="C2019" s="30">
        <v>5</v>
      </c>
      <c r="E2019" s="90" t="s">
        <v>272</v>
      </c>
      <c r="F2019" s="90" t="s">
        <v>264</v>
      </c>
      <c r="G2019"/>
    </row>
    <row r="2020" spans="1:7" hidden="1" x14ac:dyDescent="0.25">
      <c r="A2020" s="285" t="s">
        <v>2650</v>
      </c>
      <c r="B2020" s="32" t="b">
        <f>'5'!$E$17&gt;='5'!$F$17</f>
        <v>1</v>
      </c>
      <c r="C2020" s="30">
        <v>5</v>
      </c>
      <c r="E2020" s="90" t="s">
        <v>273</v>
      </c>
      <c r="F2020" s="90" t="s">
        <v>264</v>
      </c>
      <c r="G2020"/>
    </row>
    <row r="2021" spans="1:7" hidden="1" x14ac:dyDescent="0.25">
      <c r="A2021" s="285" t="s">
        <v>2651</v>
      </c>
      <c r="B2021" s="32" t="b">
        <f>'5'!$E$18&gt;='5'!$F$18</f>
        <v>1</v>
      </c>
      <c r="C2021" s="30">
        <v>5</v>
      </c>
      <c r="E2021" s="90" t="s">
        <v>274</v>
      </c>
      <c r="F2021" s="90" t="s">
        <v>264</v>
      </c>
      <c r="G2021"/>
    </row>
    <row r="2022" spans="1:7" hidden="1" x14ac:dyDescent="0.25">
      <c r="A2022" s="285" t="s">
        <v>2652</v>
      </c>
      <c r="B2022" s="32" t="b">
        <f>'5'!$E$19&gt;='5'!$F$19</f>
        <v>1</v>
      </c>
      <c r="C2022" s="30">
        <v>5</v>
      </c>
      <c r="E2022" s="90" t="s">
        <v>275</v>
      </c>
      <c r="F2022" s="90" t="s">
        <v>264</v>
      </c>
      <c r="G2022"/>
    </row>
    <row r="2023" spans="1:7" hidden="1" x14ac:dyDescent="0.25">
      <c r="A2023" s="285" t="s">
        <v>2653</v>
      </c>
      <c r="B2023" s="32" t="b">
        <f>'5'!$E$21&gt;='5'!$F$21</f>
        <v>1</v>
      </c>
      <c r="C2023" s="30">
        <v>5</v>
      </c>
      <c r="E2023" s="90" t="s">
        <v>277</v>
      </c>
      <c r="F2023" s="90" t="s">
        <v>264</v>
      </c>
      <c r="G2023"/>
    </row>
    <row r="2024" spans="1:7" hidden="1" x14ac:dyDescent="0.25">
      <c r="A2024" s="285" t="s">
        <v>2654</v>
      </c>
      <c r="B2024" s="32" t="b">
        <f>'5'!$E$22&gt;='5'!$F$22</f>
        <v>1</v>
      </c>
      <c r="C2024" s="30">
        <v>5</v>
      </c>
      <c r="E2024" s="90" t="s">
        <v>278</v>
      </c>
      <c r="F2024" s="90" t="s">
        <v>264</v>
      </c>
      <c r="G2024"/>
    </row>
    <row r="2025" spans="1:7" hidden="1" x14ac:dyDescent="0.25">
      <c r="A2025" s="285" t="s">
        <v>2655</v>
      </c>
      <c r="B2025" s="32" t="b">
        <f>'5'!$E$23&gt;='5'!$F$23</f>
        <v>1</v>
      </c>
      <c r="C2025" s="30">
        <v>5</v>
      </c>
      <c r="E2025" s="90" t="s">
        <v>279</v>
      </c>
      <c r="F2025" s="90" t="s">
        <v>264</v>
      </c>
      <c r="G2025"/>
    </row>
    <row r="2026" spans="1:7" hidden="1" x14ac:dyDescent="0.25">
      <c r="A2026" s="285" t="s">
        <v>2656</v>
      </c>
      <c r="B2026" s="32" t="b">
        <f>'5'!$E$24&gt;='5'!$F$24</f>
        <v>1</v>
      </c>
      <c r="C2026" s="30">
        <v>5</v>
      </c>
      <c r="E2026" s="90" t="s">
        <v>280</v>
      </c>
      <c r="F2026" s="90" t="s">
        <v>264</v>
      </c>
      <c r="G2026"/>
    </row>
    <row r="2027" spans="1:7" hidden="1" x14ac:dyDescent="0.25">
      <c r="A2027" s="285" t="s">
        <v>2657</v>
      </c>
      <c r="B2027" s="32" t="b">
        <f>'5'!$E$25&gt;='5'!$F$25</f>
        <v>1</v>
      </c>
      <c r="C2027" s="30">
        <v>5</v>
      </c>
      <c r="E2027" s="90" t="s">
        <v>281</v>
      </c>
      <c r="F2027" s="90" t="s">
        <v>264</v>
      </c>
      <c r="G2027"/>
    </row>
    <row r="2028" spans="1:7" hidden="1" x14ac:dyDescent="0.25">
      <c r="A2028" s="285" t="s">
        <v>2658</v>
      </c>
      <c r="B2028" s="32" t="b">
        <f>'5'!$E$26&gt;='5'!$F$26</f>
        <v>1</v>
      </c>
      <c r="C2028" s="30">
        <v>5</v>
      </c>
      <c r="E2028" s="90" t="s">
        <v>282</v>
      </c>
      <c r="F2028" s="90" t="s">
        <v>264</v>
      </c>
      <c r="G2028"/>
    </row>
    <row r="2029" spans="1:7" hidden="1" x14ac:dyDescent="0.25">
      <c r="A2029" s="285" t="s">
        <v>2659</v>
      </c>
      <c r="B2029" s="32" t="b">
        <f>'5'!$E$27&gt;='5'!$F$27</f>
        <v>1</v>
      </c>
      <c r="C2029" s="30">
        <v>5</v>
      </c>
      <c r="E2029" s="90" t="s">
        <v>283</v>
      </c>
      <c r="F2029" s="90" t="s">
        <v>264</v>
      </c>
      <c r="G2029"/>
    </row>
    <row r="2030" spans="1:7" hidden="1" x14ac:dyDescent="0.25">
      <c r="A2030" s="285" t="s">
        <v>2660</v>
      </c>
      <c r="B2030" s="32" t="b">
        <f>'5'!$E$28&gt;='5'!$F$28</f>
        <v>1</v>
      </c>
      <c r="C2030" s="30">
        <v>5</v>
      </c>
      <c r="E2030" s="90" t="s">
        <v>397</v>
      </c>
      <c r="F2030" s="90" t="s">
        <v>264</v>
      </c>
      <c r="G2030"/>
    </row>
    <row r="2031" spans="1:7" hidden="1" x14ac:dyDescent="0.25">
      <c r="A2031" s="285" t="s">
        <v>2661</v>
      </c>
      <c r="B2031" s="32" t="b">
        <f>'5'!$E$29&gt;='5'!$F$29</f>
        <v>1</v>
      </c>
      <c r="C2031" s="30">
        <v>5</v>
      </c>
      <c r="E2031" s="90" t="s">
        <v>398</v>
      </c>
      <c r="F2031" s="90" t="s">
        <v>264</v>
      </c>
      <c r="G2031"/>
    </row>
    <row r="2032" spans="1:7" hidden="1" x14ac:dyDescent="0.25">
      <c r="A2032" s="285" t="s">
        <v>2662</v>
      </c>
      <c r="B2032" s="32" t="b">
        <f>'5'!$E$30&gt;='5'!$F$30</f>
        <v>1</v>
      </c>
      <c r="C2032" s="30">
        <v>5</v>
      </c>
      <c r="E2032" s="90" t="s">
        <v>399</v>
      </c>
      <c r="F2032" s="90" t="s">
        <v>264</v>
      </c>
      <c r="G2032"/>
    </row>
    <row r="2033" spans="1:7" hidden="1" x14ac:dyDescent="0.25">
      <c r="A2033" s="285" t="s">
        <v>2663</v>
      </c>
      <c r="B2033" s="32" t="b">
        <f>'5'!$E$31&gt;='5'!$F$31</f>
        <v>1</v>
      </c>
      <c r="C2033" s="30">
        <v>5</v>
      </c>
      <c r="E2033" s="90" t="s">
        <v>400</v>
      </c>
      <c r="F2033" s="90" t="s">
        <v>264</v>
      </c>
      <c r="G2033"/>
    </row>
    <row r="2034" spans="1:7" hidden="1" x14ac:dyDescent="0.25">
      <c r="A2034" s="285" t="s">
        <v>2664</v>
      </c>
      <c r="B2034" s="32" t="b">
        <f>'5'!$E$32&gt;='5'!$F$32</f>
        <v>1</v>
      </c>
      <c r="C2034" s="30">
        <v>5</v>
      </c>
      <c r="E2034" s="90" t="s">
        <v>401</v>
      </c>
      <c r="F2034" s="90" t="s">
        <v>264</v>
      </c>
      <c r="G2034"/>
    </row>
    <row r="2035" spans="1:7" hidden="1" x14ac:dyDescent="0.25">
      <c r="A2035" s="285" t="s">
        <v>2665</v>
      </c>
      <c r="B2035" s="32" t="b">
        <f>'5'!$E$8&gt;='5'!$G$8</f>
        <v>1</v>
      </c>
      <c r="C2035" s="30">
        <v>5</v>
      </c>
      <c r="D2035" s="90"/>
      <c r="E2035" s="90" t="s">
        <v>263</v>
      </c>
      <c r="F2035" s="90" t="s">
        <v>442</v>
      </c>
      <c r="G2035"/>
    </row>
    <row r="2036" spans="1:7" hidden="1" x14ac:dyDescent="0.25">
      <c r="A2036" s="285" t="s">
        <v>2666</v>
      </c>
      <c r="B2036" s="32" t="b">
        <f>'5'!$E$9&gt;='5'!$G$9</f>
        <v>1</v>
      </c>
      <c r="C2036" s="30">
        <v>5</v>
      </c>
      <c r="D2036" s="90"/>
      <c r="E2036" s="90" t="s">
        <v>265</v>
      </c>
      <c r="F2036" s="90" t="s">
        <v>442</v>
      </c>
      <c r="G2036"/>
    </row>
    <row r="2037" spans="1:7" hidden="1" x14ac:dyDescent="0.25">
      <c r="A2037" s="285" t="s">
        <v>2667</v>
      </c>
      <c r="B2037" s="32" t="b">
        <f>'5'!$E$10&gt;='5'!$G$10</f>
        <v>1</v>
      </c>
      <c r="C2037" s="30">
        <v>5</v>
      </c>
      <c r="D2037" s="90"/>
      <c r="E2037" s="90" t="s">
        <v>266</v>
      </c>
      <c r="F2037" s="90" t="s">
        <v>442</v>
      </c>
      <c r="G2037"/>
    </row>
    <row r="2038" spans="1:7" hidden="1" x14ac:dyDescent="0.25">
      <c r="A2038" s="285" t="s">
        <v>2668</v>
      </c>
      <c r="B2038" s="32" t="b">
        <f>'5'!$E$11&gt;='5'!$G$11</f>
        <v>1</v>
      </c>
      <c r="C2038" s="30">
        <v>5</v>
      </c>
      <c r="D2038" s="90"/>
      <c r="E2038" s="90" t="s">
        <v>267</v>
      </c>
      <c r="F2038" s="90" t="s">
        <v>442</v>
      </c>
      <c r="G2038"/>
    </row>
    <row r="2039" spans="1:7" hidden="1" x14ac:dyDescent="0.25">
      <c r="A2039" s="285" t="s">
        <v>2669</v>
      </c>
      <c r="B2039" s="32" t="b">
        <f>'5'!$E$12&gt;='5'!$G$12</f>
        <v>1</v>
      </c>
      <c r="C2039" s="30">
        <v>5</v>
      </c>
      <c r="D2039" s="90"/>
      <c r="E2039" s="90" t="s">
        <v>268</v>
      </c>
      <c r="F2039" s="90" t="s">
        <v>442</v>
      </c>
      <c r="G2039"/>
    </row>
    <row r="2040" spans="1:7" hidden="1" x14ac:dyDescent="0.25">
      <c r="A2040" s="285" t="s">
        <v>2670</v>
      </c>
      <c r="B2040" s="32" t="b">
        <f>'5'!$E$13&gt;='5'!$G$13</f>
        <v>1</v>
      </c>
      <c r="C2040" s="30">
        <v>5</v>
      </c>
      <c r="D2040" s="90"/>
      <c r="E2040" s="90" t="s">
        <v>269</v>
      </c>
      <c r="F2040" s="90" t="s">
        <v>442</v>
      </c>
      <c r="G2040"/>
    </row>
    <row r="2041" spans="1:7" hidden="1" x14ac:dyDescent="0.25">
      <c r="A2041" s="285" t="s">
        <v>2671</v>
      </c>
      <c r="B2041" s="32" t="b">
        <f>'5'!$E$14&gt;='5'!$G$14</f>
        <v>1</v>
      </c>
      <c r="C2041" s="30">
        <v>5</v>
      </c>
      <c r="D2041" s="90"/>
      <c r="E2041" s="90" t="s">
        <v>270</v>
      </c>
      <c r="F2041" s="90" t="s">
        <v>442</v>
      </c>
      <c r="G2041"/>
    </row>
    <row r="2042" spans="1:7" hidden="1" x14ac:dyDescent="0.25">
      <c r="A2042" s="285" t="s">
        <v>2672</v>
      </c>
      <c r="B2042" s="32" t="b">
        <f>'5'!$E$15&gt;='5'!$G$15</f>
        <v>1</v>
      </c>
      <c r="C2042" s="30">
        <v>5</v>
      </c>
      <c r="D2042" s="90"/>
      <c r="E2042" s="90" t="s">
        <v>271</v>
      </c>
      <c r="F2042" s="90" t="s">
        <v>442</v>
      </c>
      <c r="G2042"/>
    </row>
    <row r="2043" spans="1:7" hidden="1" x14ac:dyDescent="0.25">
      <c r="A2043" s="285" t="s">
        <v>2673</v>
      </c>
      <c r="B2043" s="32" t="b">
        <f>'5'!$E$16&gt;='5'!$G$16</f>
        <v>1</v>
      </c>
      <c r="C2043" s="30">
        <v>5</v>
      </c>
      <c r="D2043" s="90"/>
      <c r="E2043" s="90" t="s">
        <v>272</v>
      </c>
      <c r="F2043" s="90" t="s">
        <v>442</v>
      </c>
      <c r="G2043"/>
    </row>
    <row r="2044" spans="1:7" hidden="1" x14ac:dyDescent="0.25">
      <c r="A2044" s="285" t="s">
        <v>2674</v>
      </c>
      <c r="B2044" s="32" t="b">
        <f>'5'!$E$17&gt;='5'!$G$17</f>
        <v>1</v>
      </c>
      <c r="C2044" s="30">
        <v>5</v>
      </c>
      <c r="D2044" s="90"/>
      <c r="E2044" s="90" t="s">
        <v>273</v>
      </c>
      <c r="F2044" s="90" t="s">
        <v>442</v>
      </c>
      <c r="G2044"/>
    </row>
    <row r="2045" spans="1:7" hidden="1" x14ac:dyDescent="0.25">
      <c r="A2045" s="285" t="s">
        <v>2675</v>
      </c>
      <c r="B2045" s="32" t="b">
        <f>'5'!$E$18&gt;='5'!$G$18</f>
        <v>1</v>
      </c>
      <c r="C2045" s="30">
        <v>5</v>
      </c>
      <c r="D2045" s="90"/>
      <c r="E2045" s="90" t="s">
        <v>274</v>
      </c>
      <c r="F2045" s="90" t="s">
        <v>442</v>
      </c>
      <c r="G2045"/>
    </row>
    <row r="2046" spans="1:7" hidden="1" x14ac:dyDescent="0.25">
      <c r="A2046" s="285" t="s">
        <v>2676</v>
      </c>
      <c r="B2046" s="32" t="b">
        <f>'5'!$E$19&gt;='5'!$G$19</f>
        <v>1</v>
      </c>
      <c r="C2046" s="30">
        <v>5</v>
      </c>
      <c r="D2046" s="90"/>
      <c r="E2046" s="90" t="s">
        <v>275</v>
      </c>
      <c r="F2046" s="90" t="s">
        <v>442</v>
      </c>
      <c r="G2046"/>
    </row>
    <row r="2047" spans="1:7" hidden="1" x14ac:dyDescent="0.25">
      <c r="A2047" s="285" t="s">
        <v>2677</v>
      </c>
      <c r="B2047" s="32" t="b">
        <f>'5'!$E$20&gt;='5'!$G$20</f>
        <v>1</v>
      </c>
      <c r="C2047" s="30">
        <v>5</v>
      </c>
      <c r="D2047" s="90"/>
      <c r="E2047" s="90" t="s">
        <v>276</v>
      </c>
      <c r="F2047" s="90" t="s">
        <v>442</v>
      </c>
      <c r="G2047"/>
    </row>
    <row r="2048" spans="1:7" hidden="1" x14ac:dyDescent="0.25">
      <c r="A2048" s="285" t="s">
        <v>2678</v>
      </c>
      <c r="B2048" s="32" t="b">
        <f>'5'!$E$21&gt;='5'!$G$21</f>
        <v>1</v>
      </c>
      <c r="C2048" s="30">
        <v>5</v>
      </c>
      <c r="D2048" s="90"/>
      <c r="E2048" s="90" t="s">
        <v>277</v>
      </c>
      <c r="F2048" s="90" t="s">
        <v>442</v>
      </c>
      <c r="G2048"/>
    </row>
    <row r="2049" spans="1:7" hidden="1" x14ac:dyDescent="0.25">
      <c r="A2049" s="285" t="s">
        <v>2679</v>
      </c>
      <c r="B2049" s="32" t="b">
        <f>'5'!$E$22&gt;='5'!$G$22</f>
        <v>1</v>
      </c>
      <c r="C2049" s="30">
        <v>5</v>
      </c>
      <c r="D2049" s="90"/>
      <c r="E2049" s="90" t="s">
        <v>278</v>
      </c>
      <c r="F2049" s="90" t="s">
        <v>442</v>
      </c>
      <c r="G2049"/>
    </row>
    <row r="2050" spans="1:7" hidden="1" x14ac:dyDescent="0.25">
      <c r="A2050" s="285" t="s">
        <v>2680</v>
      </c>
      <c r="B2050" s="32" t="b">
        <f>'5'!$E$23&gt;='5'!$G$23</f>
        <v>1</v>
      </c>
      <c r="C2050" s="30">
        <v>5</v>
      </c>
      <c r="D2050" s="90"/>
      <c r="E2050" s="90" t="s">
        <v>279</v>
      </c>
      <c r="F2050" s="90" t="s">
        <v>442</v>
      </c>
      <c r="G2050"/>
    </row>
    <row r="2051" spans="1:7" hidden="1" x14ac:dyDescent="0.25">
      <c r="A2051" s="285" t="s">
        <v>2681</v>
      </c>
      <c r="B2051" s="32" t="b">
        <f>'5'!$E$24&gt;='5'!$G$24</f>
        <v>1</v>
      </c>
      <c r="C2051" s="30">
        <v>5</v>
      </c>
      <c r="D2051" s="90"/>
      <c r="E2051" s="90" t="s">
        <v>280</v>
      </c>
      <c r="F2051" s="90" t="s">
        <v>442</v>
      </c>
      <c r="G2051"/>
    </row>
    <row r="2052" spans="1:7" hidden="1" x14ac:dyDescent="0.25">
      <c r="A2052" s="285" t="s">
        <v>2682</v>
      </c>
      <c r="B2052" s="32" t="b">
        <f>'5'!$E$25&gt;='5'!$G$25</f>
        <v>1</v>
      </c>
      <c r="C2052" s="30">
        <v>5</v>
      </c>
      <c r="D2052" s="90"/>
      <c r="E2052" s="90" t="s">
        <v>281</v>
      </c>
      <c r="F2052" s="90" t="s">
        <v>442</v>
      </c>
      <c r="G2052"/>
    </row>
    <row r="2053" spans="1:7" hidden="1" x14ac:dyDescent="0.25">
      <c r="A2053" s="285" t="s">
        <v>2683</v>
      </c>
      <c r="B2053" s="32" t="b">
        <f>'5'!$E$26&gt;='5'!$G$26</f>
        <v>1</v>
      </c>
      <c r="C2053" s="30">
        <v>5</v>
      </c>
      <c r="D2053" s="90"/>
      <c r="E2053" s="90" t="s">
        <v>282</v>
      </c>
      <c r="F2053" s="90" t="s">
        <v>442</v>
      </c>
      <c r="G2053"/>
    </row>
    <row r="2054" spans="1:7" hidden="1" x14ac:dyDescent="0.25">
      <c r="A2054" s="285" t="s">
        <v>2684</v>
      </c>
      <c r="B2054" s="32" t="b">
        <f>'5'!$E$27&gt;='5'!$G$27</f>
        <v>1</v>
      </c>
      <c r="C2054" s="30">
        <v>5</v>
      </c>
      <c r="D2054" s="90"/>
      <c r="E2054" s="90" t="s">
        <v>283</v>
      </c>
      <c r="F2054" s="90" t="s">
        <v>442</v>
      </c>
      <c r="G2054"/>
    </row>
    <row r="2055" spans="1:7" hidden="1" x14ac:dyDescent="0.25">
      <c r="A2055" s="285" t="s">
        <v>2685</v>
      </c>
      <c r="B2055" s="32" t="b">
        <f>'5'!$E$28&gt;='5'!$G$28</f>
        <v>1</v>
      </c>
      <c r="C2055" s="30">
        <v>5</v>
      </c>
      <c r="D2055" s="90"/>
      <c r="E2055" s="90" t="s">
        <v>397</v>
      </c>
      <c r="F2055" s="90" t="s">
        <v>442</v>
      </c>
      <c r="G2055"/>
    </row>
    <row r="2056" spans="1:7" hidden="1" x14ac:dyDescent="0.25">
      <c r="A2056" s="285" t="s">
        <v>2686</v>
      </c>
      <c r="B2056" s="32" t="b">
        <f>'5'!$E$29&gt;='5'!$G$29</f>
        <v>1</v>
      </c>
      <c r="C2056" s="30">
        <v>5</v>
      </c>
      <c r="D2056" s="90"/>
      <c r="E2056" s="90" t="s">
        <v>398</v>
      </c>
      <c r="F2056" s="90" t="s">
        <v>442</v>
      </c>
      <c r="G2056"/>
    </row>
    <row r="2057" spans="1:7" hidden="1" x14ac:dyDescent="0.25">
      <c r="A2057" s="285" t="s">
        <v>2687</v>
      </c>
      <c r="B2057" s="32" t="b">
        <f>'5'!$E$30&gt;='5'!$G$30</f>
        <v>1</v>
      </c>
      <c r="C2057" s="30">
        <v>5</v>
      </c>
      <c r="D2057" s="90"/>
      <c r="E2057" s="90" t="s">
        <v>399</v>
      </c>
      <c r="F2057" s="90" t="s">
        <v>442</v>
      </c>
      <c r="G2057"/>
    </row>
    <row r="2058" spans="1:7" hidden="1" x14ac:dyDescent="0.25">
      <c r="A2058" s="285" t="s">
        <v>2688</v>
      </c>
      <c r="B2058" s="32" t="b">
        <f>'5'!$E$31&gt;='5'!$G$31</f>
        <v>1</v>
      </c>
      <c r="C2058" s="30">
        <v>5</v>
      </c>
      <c r="D2058" s="90"/>
      <c r="E2058" s="90" t="s">
        <v>400</v>
      </c>
      <c r="F2058" s="90" t="s">
        <v>442</v>
      </c>
      <c r="G2058"/>
    </row>
    <row r="2059" spans="1:7" hidden="1" x14ac:dyDescent="0.25">
      <c r="A2059" s="285" t="s">
        <v>2689</v>
      </c>
      <c r="B2059" s="32" t="b">
        <f>'5'!$E$32&gt;='5'!$G$32</f>
        <v>1</v>
      </c>
      <c r="C2059" s="30">
        <v>5</v>
      </c>
      <c r="D2059" s="90"/>
      <c r="E2059" s="90" t="s">
        <v>401</v>
      </c>
      <c r="F2059" s="90" t="s">
        <v>442</v>
      </c>
      <c r="G2059"/>
    </row>
    <row r="2060" spans="1:7" hidden="1" x14ac:dyDescent="0.25">
      <c r="A2060" s="285" t="s">
        <v>2690</v>
      </c>
      <c r="B2060" s="32" t="b">
        <f>'5'!$E$8&gt;='5'!$H$8</f>
        <v>1</v>
      </c>
      <c r="C2060" s="30">
        <v>5</v>
      </c>
      <c r="D2060" s="90"/>
      <c r="E2060" s="90" t="s">
        <v>263</v>
      </c>
      <c r="F2060" s="90" t="s">
        <v>576</v>
      </c>
      <c r="G2060"/>
    </row>
    <row r="2061" spans="1:7" hidden="1" x14ac:dyDescent="0.25">
      <c r="A2061" s="285" t="s">
        <v>2691</v>
      </c>
      <c r="B2061" s="32" t="b">
        <f>'5'!$E$9&gt;='5'!$H$9</f>
        <v>1</v>
      </c>
      <c r="C2061" s="30">
        <v>5</v>
      </c>
      <c r="D2061" s="90"/>
      <c r="E2061" s="90" t="s">
        <v>265</v>
      </c>
      <c r="F2061" s="90" t="s">
        <v>576</v>
      </c>
      <c r="G2061"/>
    </row>
    <row r="2062" spans="1:7" hidden="1" x14ac:dyDescent="0.25">
      <c r="A2062" s="285" t="s">
        <v>2692</v>
      </c>
      <c r="B2062" s="32" t="b">
        <f>'5'!$E$10&gt;='5'!$H$10</f>
        <v>1</v>
      </c>
      <c r="C2062" s="30">
        <v>5</v>
      </c>
      <c r="D2062" s="90"/>
      <c r="E2062" s="90" t="s">
        <v>266</v>
      </c>
      <c r="F2062" s="90" t="s">
        <v>576</v>
      </c>
      <c r="G2062"/>
    </row>
    <row r="2063" spans="1:7" hidden="1" x14ac:dyDescent="0.25">
      <c r="A2063" s="285" t="s">
        <v>2693</v>
      </c>
      <c r="B2063" s="32" t="b">
        <f>'5'!$E$11&gt;='5'!$H$11</f>
        <v>1</v>
      </c>
      <c r="C2063" s="30">
        <v>5</v>
      </c>
      <c r="D2063" s="90"/>
      <c r="E2063" s="90" t="s">
        <v>267</v>
      </c>
      <c r="F2063" s="90" t="s">
        <v>576</v>
      </c>
      <c r="G2063"/>
    </row>
    <row r="2064" spans="1:7" hidden="1" x14ac:dyDescent="0.25">
      <c r="A2064" s="285" t="s">
        <v>2694</v>
      </c>
      <c r="B2064" s="32" t="b">
        <f>'5'!$E$12&gt;='5'!$H$12</f>
        <v>1</v>
      </c>
      <c r="C2064" s="30">
        <v>5</v>
      </c>
      <c r="D2064" s="90"/>
      <c r="E2064" s="90" t="s">
        <v>268</v>
      </c>
      <c r="F2064" s="90" t="s">
        <v>576</v>
      </c>
      <c r="G2064"/>
    </row>
    <row r="2065" spans="1:7" hidden="1" x14ac:dyDescent="0.25">
      <c r="A2065" s="285" t="s">
        <v>2695</v>
      </c>
      <c r="B2065" s="32" t="b">
        <f>'5'!$E$15&gt;='5'!$H$15</f>
        <v>1</v>
      </c>
      <c r="C2065" s="30">
        <v>5</v>
      </c>
      <c r="D2065" s="90"/>
      <c r="E2065" s="90" t="s">
        <v>271</v>
      </c>
      <c r="F2065" s="90" t="s">
        <v>576</v>
      </c>
      <c r="G2065"/>
    </row>
    <row r="2066" spans="1:7" hidden="1" x14ac:dyDescent="0.25">
      <c r="A2066" s="285" t="s">
        <v>2696</v>
      </c>
      <c r="B2066" s="32" t="b">
        <f>'5'!$E$16&gt;='5'!$H$16</f>
        <v>1</v>
      </c>
      <c r="C2066" s="30">
        <v>5</v>
      </c>
      <c r="D2066" s="90"/>
      <c r="E2066" s="90" t="s">
        <v>272</v>
      </c>
      <c r="F2066" s="90" t="s">
        <v>576</v>
      </c>
      <c r="G2066"/>
    </row>
    <row r="2067" spans="1:7" hidden="1" x14ac:dyDescent="0.25">
      <c r="A2067" s="285" t="s">
        <v>2697</v>
      </c>
      <c r="B2067" s="32" t="b">
        <f>'5'!$E$17&gt;='5'!$H$17</f>
        <v>1</v>
      </c>
      <c r="C2067" s="30">
        <v>5</v>
      </c>
      <c r="D2067" s="90"/>
      <c r="E2067" s="90" t="s">
        <v>273</v>
      </c>
      <c r="F2067" s="90" t="s">
        <v>576</v>
      </c>
      <c r="G2067"/>
    </row>
    <row r="2068" spans="1:7" hidden="1" x14ac:dyDescent="0.25">
      <c r="A2068" s="285" t="s">
        <v>2698</v>
      </c>
      <c r="B2068" s="32" t="b">
        <f>'5'!$E$18&gt;='5'!$H$18</f>
        <v>1</v>
      </c>
      <c r="C2068" s="30">
        <v>5</v>
      </c>
      <c r="D2068" s="90"/>
      <c r="E2068" s="90" t="s">
        <v>274</v>
      </c>
      <c r="F2068" s="90" t="s">
        <v>576</v>
      </c>
      <c r="G2068"/>
    </row>
    <row r="2069" spans="1:7" hidden="1" x14ac:dyDescent="0.25">
      <c r="A2069" s="285" t="s">
        <v>2699</v>
      </c>
      <c r="B2069" s="32" t="b">
        <f>'5'!$E$19&gt;='5'!$H$19</f>
        <v>1</v>
      </c>
      <c r="C2069" s="30">
        <v>5</v>
      </c>
      <c r="D2069" s="90"/>
      <c r="E2069" s="90" t="s">
        <v>275</v>
      </c>
      <c r="F2069" s="90" t="s">
        <v>576</v>
      </c>
      <c r="G2069"/>
    </row>
    <row r="2070" spans="1:7" hidden="1" x14ac:dyDescent="0.25">
      <c r="A2070" s="285" t="s">
        <v>2700</v>
      </c>
      <c r="B2070" s="32" t="b">
        <f>'5'!$E$20&gt;='5'!$H$20</f>
        <v>1</v>
      </c>
      <c r="C2070" s="30">
        <v>5</v>
      </c>
      <c r="D2070" s="90"/>
      <c r="E2070" s="90" t="s">
        <v>276</v>
      </c>
      <c r="F2070" s="90" t="s">
        <v>576</v>
      </c>
      <c r="G2070"/>
    </row>
    <row r="2071" spans="1:7" hidden="1" x14ac:dyDescent="0.25">
      <c r="A2071" s="285" t="s">
        <v>2701</v>
      </c>
      <c r="B2071" s="32" t="b">
        <f>'5'!$E$21&gt;='5'!$H$21</f>
        <v>1</v>
      </c>
      <c r="C2071" s="30">
        <v>5</v>
      </c>
      <c r="D2071" s="90"/>
      <c r="E2071" s="90" t="s">
        <v>277</v>
      </c>
      <c r="F2071" s="90" t="s">
        <v>576</v>
      </c>
      <c r="G2071"/>
    </row>
    <row r="2072" spans="1:7" hidden="1" x14ac:dyDescent="0.25">
      <c r="A2072" s="285" t="s">
        <v>2702</v>
      </c>
      <c r="B2072" s="32" t="b">
        <f>'5'!$E$22&gt;='5'!$H$22</f>
        <v>1</v>
      </c>
      <c r="C2072" s="30">
        <v>5</v>
      </c>
      <c r="D2072" s="90"/>
      <c r="E2072" s="90" t="s">
        <v>278</v>
      </c>
      <c r="F2072" s="90" t="s">
        <v>576</v>
      </c>
      <c r="G2072"/>
    </row>
    <row r="2073" spans="1:7" hidden="1" x14ac:dyDescent="0.25">
      <c r="A2073" s="285" t="s">
        <v>2703</v>
      </c>
      <c r="B2073" s="32" t="b">
        <f>'5'!$E$23&gt;='5'!$H$23</f>
        <v>1</v>
      </c>
      <c r="C2073" s="30">
        <v>5</v>
      </c>
      <c r="D2073" s="90"/>
      <c r="E2073" s="90" t="s">
        <v>279</v>
      </c>
      <c r="F2073" s="90" t="s">
        <v>576</v>
      </c>
      <c r="G2073"/>
    </row>
    <row r="2074" spans="1:7" hidden="1" x14ac:dyDescent="0.25">
      <c r="A2074" s="285" t="s">
        <v>2704</v>
      </c>
      <c r="B2074" s="32" t="b">
        <f>'5'!$E$24&gt;='5'!$H$24</f>
        <v>1</v>
      </c>
      <c r="C2074" s="30">
        <v>5</v>
      </c>
      <c r="D2074" s="90"/>
      <c r="E2074" s="90" t="s">
        <v>280</v>
      </c>
      <c r="F2074" s="90" t="s">
        <v>576</v>
      </c>
      <c r="G2074"/>
    </row>
    <row r="2075" spans="1:7" hidden="1" x14ac:dyDescent="0.25">
      <c r="A2075" s="285" t="s">
        <v>2705</v>
      </c>
      <c r="B2075" s="32" t="b">
        <f>'5'!$E$25&gt;='5'!$H$25</f>
        <v>1</v>
      </c>
      <c r="C2075" s="30">
        <v>5</v>
      </c>
      <c r="D2075" s="90"/>
      <c r="E2075" s="90" t="s">
        <v>281</v>
      </c>
      <c r="F2075" s="90" t="s">
        <v>576</v>
      </c>
      <c r="G2075"/>
    </row>
    <row r="2076" spans="1:7" hidden="1" x14ac:dyDescent="0.25">
      <c r="A2076" s="285" t="s">
        <v>2706</v>
      </c>
      <c r="B2076" s="32" t="b">
        <f>'5'!$E$26&gt;='5'!$H$26</f>
        <v>1</v>
      </c>
      <c r="C2076" s="30">
        <v>5</v>
      </c>
      <c r="D2076" s="90"/>
      <c r="E2076" s="90" t="s">
        <v>282</v>
      </c>
      <c r="F2076" s="90" t="s">
        <v>576</v>
      </c>
      <c r="G2076"/>
    </row>
    <row r="2077" spans="1:7" hidden="1" x14ac:dyDescent="0.25">
      <c r="A2077" s="285" t="s">
        <v>2707</v>
      </c>
      <c r="B2077" s="32" t="b">
        <f>'5'!$E$27&gt;='5'!$H$27</f>
        <v>1</v>
      </c>
      <c r="C2077" s="30">
        <v>5</v>
      </c>
      <c r="D2077" s="90"/>
      <c r="E2077" s="90" t="s">
        <v>283</v>
      </c>
      <c r="F2077" s="90" t="s">
        <v>576</v>
      </c>
      <c r="G2077"/>
    </row>
    <row r="2078" spans="1:7" hidden="1" x14ac:dyDescent="0.25">
      <c r="A2078" s="285" t="s">
        <v>2708</v>
      </c>
      <c r="B2078" s="32" t="b">
        <f>'5'!$E$28&gt;='5'!$H$28</f>
        <v>1</v>
      </c>
      <c r="C2078" s="30">
        <v>5</v>
      </c>
      <c r="D2078" s="90"/>
      <c r="E2078" s="90" t="s">
        <v>397</v>
      </c>
      <c r="F2078" s="90" t="s">
        <v>576</v>
      </c>
      <c r="G2078"/>
    </row>
    <row r="2079" spans="1:7" hidden="1" x14ac:dyDescent="0.25">
      <c r="A2079" s="285" t="s">
        <v>2709</v>
      </c>
      <c r="B2079" s="32" t="b">
        <f>'5'!$E$29&gt;='5'!$H$29</f>
        <v>1</v>
      </c>
      <c r="C2079" s="30">
        <v>5</v>
      </c>
      <c r="D2079" s="90"/>
      <c r="E2079" s="90" t="s">
        <v>398</v>
      </c>
      <c r="F2079" s="90" t="s">
        <v>576</v>
      </c>
      <c r="G2079"/>
    </row>
    <row r="2080" spans="1:7" hidden="1" x14ac:dyDescent="0.25">
      <c r="A2080" s="285" t="s">
        <v>2710</v>
      </c>
      <c r="B2080" s="32" t="b">
        <f>'5'!$E$30&gt;='5'!$H$30</f>
        <v>1</v>
      </c>
      <c r="C2080" s="30">
        <v>5</v>
      </c>
      <c r="D2080" s="90"/>
      <c r="E2080" s="90" t="s">
        <v>399</v>
      </c>
      <c r="F2080" s="90" t="s">
        <v>576</v>
      </c>
      <c r="G2080"/>
    </row>
    <row r="2081" spans="1:7" hidden="1" x14ac:dyDescent="0.25">
      <c r="A2081" s="285" t="s">
        <v>2711</v>
      </c>
      <c r="B2081" s="32" t="b">
        <f>'5'!$E$31&gt;='5'!$H$31</f>
        <v>1</v>
      </c>
      <c r="C2081" s="30">
        <v>5</v>
      </c>
      <c r="D2081" s="90"/>
      <c r="E2081" s="90" t="s">
        <v>400</v>
      </c>
      <c r="F2081" s="90" t="s">
        <v>576</v>
      </c>
      <c r="G2081"/>
    </row>
    <row r="2082" spans="1:7" hidden="1" x14ac:dyDescent="0.25">
      <c r="A2082" s="285" t="s">
        <v>2712</v>
      </c>
      <c r="B2082" s="32" t="b">
        <f>'5'!$E$32&gt;='5'!$H$32</f>
        <v>1</v>
      </c>
      <c r="C2082" s="30">
        <v>5</v>
      </c>
      <c r="D2082" s="90"/>
      <c r="E2082" s="90" t="s">
        <v>401</v>
      </c>
      <c r="F2082" s="90" t="s">
        <v>576</v>
      </c>
      <c r="G2082"/>
    </row>
    <row r="2083" spans="1:7" hidden="1" x14ac:dyDescent="0.25">
      <c r="A2083" s="285" t="s">
        <v>2713</v>
      </c>
      <c r="B2083" s="32" t="b">
        <f>'5'!$E$8&gt;='5'!$I$8</f>
        <v>1</v>
      </c>
      <c r="C2083" s="30">
        <v>5</v>
      </c>
      <c r="D2083" s="90"/>
      <c r="E2083" s="90" t="s">
        <v>263</v>
      </c>
      <c r="F2083" s="90" t="s">
        <v>443</v>
      </c>
      <c r="G2083"/>
    </row>
    <row r="2084" spans="1:7" hidden="1" x14ac:dyDescent="0.25">
      <c r="A2084" s="285" t="s">
        <v>2714</v>
      </c>
      <c r="B2084" s="32" t="b">
        <f>'5'!$E$13&gt;='5'!$I$13</f>
        <v>1</v>
      </c>
      <c r="C2084" s="30">
        <v>5</v>
      </c>
      <c r="D2084" s="90"/>
      <c r="E2084" s="90" t="s">
        <v>269</v>
      </c>
      <c r="F2084" s="90" t="s">
        <v>443</v>
      </c>
      <c r="G2084"/>
    </row>
    <row r="2085" spans="1:7" hidden="1" x14ac:dyDescent="0.25">
      <c r="A2085" s="285" t="s">
        <v>2715</v>
      </c>
      <c r="B2085" s="32" t="b">
        <f>'5'!$E$14&gt;='5'!$I$14</f>
        <v>1</v>
      </c>
      <c r="C2085" s="30">
        <v>5</v>
      </c>
      <c r="D2085" s="90"/>
      <c r="E2085" s="90" t="s">
        <v>270</v>
      </c>
      <c r="F2085" s="90" t="s">
        <v>443</v>
      </c>
      <c r="G2085"/>
    </row>
    <row r="2086" spans="1:7" hidden="1" x14ac:dyDescent="0.25">
      <c r="A2086" s="285" t="s">
        <v>2716</v>
      </c>
      <c r="B2086" s="32" t="b">
        <f>'5'!$E$15&gt;='5'!$I$15</f>
        <v>1</v>
      </c>
      <c r="C2086" s="30">
        <v>5</v>
      </c>
      <c r="D2086" s="90"/>
      <c r="E2086" s="90" t="s">
        <v>271</v>
      </c>
      <c r="F2086" s="90" t="s">
        <v>443</v>
      </c>
      <c r="G2086"/>
    </row>
    <row r="2087" spans="1:7" hidden="1" x14ac:dyDescent="0.25">
      <c r="A2087" s="285" t="s">
        <v>2717</v>
      </c>
      <c r="B2087" s="32" t="b">
        <f>'5'!$E$16&gt;='5'!$I$16</f>
        <v>1</v>
      </c>
      <c r="C2087" s="30">
        <v>5</v>
      </c>
      <c r="D2087" s="90"/>
      <c r="E2087" s="90" t="s">
        <v>272</v>
      </c>
      <c r="F2087" s="90" t="s">
        <v>443</v>
      </c>
      <c r="G2087"/>
    </row>
    <row r="2088" spans="1:7" hidden="1" x14ac:dyDescent="0.25">
      <c r="A2088" s="285" t="s">
        <v>2718</v>
      </c>
      <c r="B2088" s="32" t="b">
        <f>'5'!$E$17&gt;='5'!$I$17</f>
        <v>1</v>
      </c>
      <c r="C2088" s="30">
        <v>5</v>
      </c>
      <c r="D2088" s="90"/>
      <c r="E2088" s="90" t="s">
        <v>273</v>
      </c>
      <c r="F2088" s="90" t="s">
        <v>443</v>
      </c>
      <c r="G2088"/>
    </row>
    <row r="2089" spans="1:7" hidden="1" x14ac:dyDescent="0.25">
      <c r="A2089" s="285" t="s">
        <v>2719</v>
      </c>
      <c r="B2089" s="32" t="b">
        <f>'5'!$E$18&gt;='5'!$I$18</f>
        <v>1</v>
      </c>
      <c r="C2089" s="30">
        <v>5</v>
      </c>
      <c r="D2089" s="90"/>
      <c r="E2089" s="90" t="s">
        <v>274</v>
      </c>
      <c r="F2089" s="90" t="s">
        <v>443</v>
      </c>
      <c r="G2089"/>
    </row>
    <row r="2090" spans="1:7" hidden="1" x14ac:dyDescent="0.25">
      <c r="A2090" s="285" t="s">
        <v>2720</v>
      </c>
      <c r="B2090" s="32" t="b">
        <f>'5'!$E$19&gt;='5'!$I$19</f>
        <v>1</v>
      </c>
      <c r="C2090" s="30">
        <v>5</v>
      </c>
      <c r="D2090" s="90"/>
      <c r="E2090" s="90" t="s">
        <v>275</v>
      </c>
      <c r="F2090" s="90" t="s">
        <v>443</v>
      </c>
      <c r="G2090"/>
    </row>
    <row r="2091" spans="1:7" hidden="1" x14ac:dyDescent="0.25">
      <c r="A2091" s="285" t="s">
        <v>2721</v>
      </c>
      <c r="B2091" s="32" t="b">
        <f>'5'!$E$20&gt;='5'!$I$20</f>
        <v>1</v>
      </c>
      <c r="C2091" s="30">
        <v>5</v>
      </c>
      <c r="D2091" s="90"/>
      <c r="E2091" s="90" t="s">
        <v>276</v>
      </c>
      <c r="F2091" s="90" t="s">
        <v>443</v>
      </c>
      <c r="G2091"/>
    </row>
    <row r="2092" spans="1:7" hidden="1" x14ac:dyDescent="0.25">
      <c r="A2092" s="285" t="s">
        <v>2722</v>
      </c>
      <c r="B2092" s="32" t="b">
        <f>'5'!$E$21&gt;='5'!$I$21</f>
        <v>1</v>
      </c>
      <c r="C2092" s="30">
        <v>5</v>
      </c>
      <c r="D2092" s="90"/>
      <c r="E2092" s="90" t="s">
        <v>277</v>
      </c>
      <c r="F2092" s="90" t="s">
        <v>443</v>
      </c>
      <c r="G2092"/>
    </row>
    <row r="2093" spans="1:7" hidden="1" x14ac:dyDescent="0.25">
      <c r="A2093" s="285" t="s">
        <v>2723</v>
      </c>
      <c r="B2093" s="32" t="b">
        <f>'5'!$E$22&gt;='5'!$I$22</f>
        <v>1</v>
      </c>
      <c r="C2093" s="30">
        <v>5</v>
      </c>
      <c r="D2093" s="90"/>
      <c r="E2093" s="90" t="s">
        <v>278</v>
      </c>
      <c r="F2093" s="90" t="s">
        <v>443</v>
      </c>
      <c r="G2093"/>
    </row>
    <row r="2094" spans="1:7" hidden="1" x14ac:dyDescent="0.25">
      <c r="A2094" s="285" t="s">
        <v>2724</v>
      </c>
      <c r="B2094" s="32" t="b">
        <f>'5'!$E$23&gt;='5'!$I$23</f>
        <v>1</v>
      </c>
      <c r="C2094" s="30">
        <v>5</v>
      </c>
      <c r="D2094" s="90"/>
      <c r="E2094" s="90" t="s">
        <v>279</v>
      </c>
      <c r="F2094" s="90" t="s">
        <v>443</v>
      </c>
      <c r="G2094"/>
    </row>
    <row r="2095" spans="1:7" hidden="1" x14ac:dyDescent="0.25">
      <c r="A2095" s="285" t="s">
        <v>2725</v>
      </c>
      <c r="B2095" s="32" t="b">
        <f>'5'!$E$24&gt;='5'!$I$24</f>
        <v>1</v>
      </c>
      <c r="C2095" s="30">
        <v>5</v>
      </c>
      <c r="D2095" s="90"/>
      <c r="E2095" s="90" t="s">
        <v>280</v>
      </c>
      <c r="F2095" s="90" t="s">
        <v>443</v>
      </c>
      <c r="G2095"/>
    </row>
    <row r="2096" spans="1:7" hidden="1" x14ac:dyDescent="0.25">
      <c r="A2096" s="285" t="s">
        <v>2726</v>
      </c>
      <c r="B2096" s="32" t="b">
        <f>'5'!$E$25&gt;='5'!$I$25</f>
        <v>1</v>
      </c>
      <c r="C2096" s="30">
        <v>5</v>
      </c>
      <c r="D2096" s="90"/>
      <c r="E2096" s="90" t="s">
        <v>281</v>
      </c>
      <c r="F2096" s="90" t="s">
        <v>443</v>
      </c>
      <c r="G2096"/>
    </row>
    <row r="2097" spans="1:7" hidden="1" x14ac:dyDescent="0.25">
      <c r="A2097" s="285" t="s">
        <v>2727</v>
      </c>
      <c r="B2097" s="32" t="b">
        <f>'5'!$E$26&gt;='5'!$I$26</f>
        <v>1</v>
      </c>
      <c r="C2097" s="30">
        <v>5</v>
      </c>
      <c r="D2097" s="90"/>
      <c r="E2097" s="90" t="s">
        <v>282</v>
      </c>
      <c r="F2097" s="90" t="s">
        <v>443</v>
      </c>
      <c r="G2097"/>
    </row>
    <row r="2098" spans="1:7" hidden="1" x14ac:dyDescent="0.25">
      <c r="A2098" s="285" t="s">
        <v>2728</v>
      </c>
      <c r="B2098" s="32" t="b">
        <f>'5'!$E$27&gt;='5'!$I$27</f>
        <v>1</v>
      </c>
      <c r="C2098" s="30">
        <v>5</v>
      </c>
      <c r="D2098" s="90"/>
      <c r="E2098" s="90" t="s">
        <v>283</v>
      </c>
      <c r="F2098" s="90" t="s">
        <v>443</v>
      </c>
      <c r="G2098"/>
    </row>
    <row r="2099" spans="1:7" hidden="1" x14ac:dyDescent="0.25">
      <c r="A2099" s="285" t="s">
        <v>2729</v>
      </c>
      <c r="B2099" s="32" t="b">
        <f>'5'!$E$28&gt;='5'!$I$28</f>
        <v>1</v>
      </c>
      <c r="C2099" s="30">
        <v>5</v>
      </c>
      <c r="D2099" s="90"/>
      <c r="E2099" s="90" t="s">
        <v>397</v>
      </c>
      <c r="F2099" s="90" t="s">
        <v>443</v>
      </c>
      <c r="G2099"/>
    </row>
    <row r="2100" spans="1:7" hidden="1" x14ac:dyDescent="0.25">
      <c r="A2100" s="285" t="s">
        <v>2730</v>
      </c>
      <c r="B2100" s="32" t="b">
        <f>'5'!$E$29&gt;='5'!$I$29</f>
        <v>1</v>
      </c>
      <c r="C2100" s="30">
        <v>5</v>
      </c>
      <c r="D2100" s="90"/>
      <c r="E2100" s="90" t="s">
        <v>398</v>
      </c>
      <c r="F2100" s="90" t="s">
        <v>443</v>
      </c>
      <c r="G2100"/>
    </row>
    <row r="2101" spans="1:7" hidden="1" x14ac:dyDescent="0.25">
      <c r="A2101" s="285" t="s">
        <v>2731</v>
      </c>
      <c r="B2101" s="32" t="b">
        <f>'5'!$E$30&gt;='5'!$I$30</f>
        <v>1</v>
      </c>
      <c r="C2101" s="30">
        <v>5</v>
      </c>
      <c r="D2101" s="90"/>
      <c r="E2101" s="90" t="s">
        <v>399</v>
      </c>
      <c r="F2101" s="90" t="s">
        <v>443</v>
      </c>
      <c r="G2101"/>
    </row>
    <row r="2102" spans="1:7" hidden="1" x14ac:dyDescent="0.25">
      <c r="A2102" s="285" t="s">
        <v>2732</v>
      </c>
      <c r="B2102" s="32" t="b">
        <f>'5'!$E$31&gt;='5'!$I$31</f>
        <v>1</v>
      </c>
      <c r="C2102" s="30">
        <v>5</v>
      </c>
      <c r="D2102" s="90"/>
      <c r="E2102" s="90" t="s">
        <v>400</v>
      </c>
      <c r="F2102" s="90" t="s">
        <v>443</v>
      </c>
      <c r="G2102"/>
    </row>
    <row r="2103" spans="1:7" hidden="1" x14ac:dyDescent="0.25">
      <c r="A2103" s="285" t="s">
        <v>2733</v>
      </c>
      <c r="B2103" s="32" t="b">
        <f>'5'!$E$32&gt;='5'!$I$32</f>
        <v>1</v>
      </c>
      <c r="C2103" s="30">
        <v>5</v>
      </c>
      <c r="D2103" s="90"/>
      <c r="E2103" s="90" t="s">
        <v>401</v>
      </c>
      <c r="F2103" s="90" t="s">
        <v>443</v>
      </c>
      <c r="G2103"/>
    </row>
    <row r="2104" spans="1:7" hidden="1" x14ac:dyDescent="0.25">
      <c r="A2104" s="285" t="s">
        <v>2734</v>
      </c>
      <c r="B2104" s="32" t="b">
        <f>'5'!$E$8&gt;='5'!$J$8</f>
        <v>1</v>
      </c>
      <c r="C2104" s="30">
        <v>5</v>
      </c>
      <c r="D2104" s="90"/>
      <c r="E2104" s="90" t="s">
        <v>263</v>
      </c>
      <c r="F2104" s="90" t="s">
        <v>577</v>
      </c>
      <c r="G2104"/>
    </row>
    <row r="2105" spans="1:7" hidden="1" x14ac:dyDescent="0.25">
      <c r="A2105" s="285" t="s">
        <v>2735</v>
      </c>
      <c r="B2105" s="32" t="b">
        <f>'5'!$E$9&gt;='5'!$J$9</f>
        <v>1</v>
      </c>
      <c r="C2105" s="30">
        <v>5</v>
      </c>
      <c r="D2105" s="90"/>
      <c r="E2105" s="90" t="s">
        <v>265</v>
      </c>
      <c r="F2105" s="90" t="s">
        <v>577</v>
      </c>
      <c r="G2105"/>
    </row>
    <row r="2106" spans="1:7" hidden="1" x14ac:dyDescent="0.25">
      <c r="A2106" s="285" t="s">
        <v>2736</v>
      </c>
      <c r="B2106" s="32" t="b">
        <f>'5'!$E$10&gt;='5'!$J$10</f>
        <v>1</v>
      </c>
      <c r="C2106" s="30">
        <v>5</v>
      </c>
      <c r="D2106" s="90"/>
      <c r="E2106" s="90" t="s">
        <v>266</v>
      </c>
      <c r="F2106" s="90" t="s">
        <v>577</v>
      </c>
      <c r="G2106"/>
    </row>
    <row r="2107" spans="1:7" hidden="1" x14ac:dyDescent="0.25">
      <c r="A2107" s="285" t="s">
        <v>2737</v>
      </c>
      <c r="B2107" s="32" t="b">
        <f>'5'!$E$11&gt;='5'!$J$11</f>
        <v>1</v>
      </c>
      <c r="C2107" s="30">
        <v>5</v>
      </c>
      <c r="D2107" s="90"/>
      <c r="E2107" s="90" t="s">
        <v>267</v>
      </c>
      <c r="F2107" s="90" t="s">
        <v>577</v>
      </c>
      <c r="G2107"/>
    </row>
    <row r="2108" spans="1:7" hidden="1" x14ac:dyDescent="0.25">
      <c r="A2108" s="285" t="s">
        <v>2738</v>
      </c>
      <c r="B2108" s="32" t="b">
        <f>'5'!$E$12&gt;='5'!$J$12</f>
        <v>1</v>
      </c>
      <c r="C2108" s="30">
        <v>5</v>
      </c>
      <c r="D2108" s="90"/>
      <c r="E2108" s="90" t="s">
        <v>268</v>
      </c>
      <c r="F2108" s="90" t="s">
        <v>577</v>
      </c>
      <c r="G2108"/>
    </row>
    <row r="2109" spans="1:7" hidden="1" x14ac:dyDescent="0.25">
      <c r="A2109" s="285" t="s">
        <v>2739</v>
      </c>
      <c r="B2109" s="32" t="b">
        <f>'5'!$E$13&gt;='5'!$J$13</f>
        <v>1</v>
      </c>
      <c r="C2109" s="30">
        <v>5</v>
      </c>
      <c r="D2109" s="90"/>
      <c r="E2109" s="90" t="s">
        <v>269</v>
      </c>
      <c r="F2109" s="90" t="s">
        <v>577</v>
      </c>
      <c r="G2109"/>
    </row>
    <row r="2110" spans="1:7" hidden="1" x14ac:dyDescent="0.25">
      <c r="A2110" s="285" t="s">
        <v>2740</v>
      </c>
      <c r="B2110" s="32" t="b">
        <f>'5'!$E$14&gt;='5'!$J$14</f>
        <v>1</v>
      </c>
      <c r="C2110" s="30">
        <v>5</v>
      </c>
      <c r="D2110" s="90"/>
      <c r="E2110" s="90" t="s">
        <v>270</v>
      </c>
      <c r="F2110" s="90" t="s">
        <v>577</v>
      </c>
      <c r="G2110"/>
    </row>
    <row r="2111" spans="1:7" hidden="1" x14ac:dyDescent="0.25">
      <c r="A2111" s="285" t="s">
        <v>2741</v>
      </c>
      <c r="B2111" s="32" t="b">
        <f>'5'!$E$15&gt;='5'!$J$15</f>
        <v>1</v>
      </c>
      <c r="C2111" s="30">
        <v>5</v>
      </c>
      <c r="D2111" s="90"/>
      <c r="E2111" s="90" t="s">
        <v>271</v>
      </c>
      <c r="F2111" s="90" t="s">
        <v>577</v>
      </c>
      <c r="G2111"/>
    </row>
    <row r="2112" spans="1:7" hidden="1" x14ac:dyDescent="0.25">
      <c r="A2112" s="285" t="s">
        <v>2742</v>
      </c>
      <c r="B2112" s="32" t="b">
        <f>'5'!$E$16&gt;='5'!$J$16</f>
        <v>1</v>
      </c>
      <c r="C2112" s="30">
        <v>5</v>
      </c>
      <c r="D2112" s="90"/>
      <c r="E2112" s="90" t="s">
        <v>272</v>
      </c>
      <c r="F2112" s="90" t="s">
        <v>577</v>
      </c>
      <c r="G2112"/>
    </row>
    <row r="2113" spans="1:7" hidden="1" x14ac:dyDescent="0.25">
      <c r="A2113" s="285" t="s">
        <v>2743</v>
      </c>
      <c r="B2113" s="32" t="b">
        <f>'5'!$E$17&gt;='5'!$J$17</f>
        <v>1</v>
      </c>
      <c r="C2113" s="30">
        <v>5</v>
      </c>
      <c r="D2113" s="90"/>
      <c r="E2113" s="90" t="s">
        <v>273</v>
      </c>
      <c r="F2113" s="90" t="s">
        <v>577</v>
      </c>
      <c r="G2113"/>
    </row>
    <row r="2114" spans="1:7" hidden="1" x14ac:dyDescent="0.25">
      <c r="A2114" s="285" t="s">
        <v>2744</v>
      </c>
      <c r="B2114" s="32" t="b">
        <f>'5'!$E$18&gt;='5'!$J$18</f>
        <v>1</v>
      </c>
      <c r="C2114" s="30">
        <v>5</v>
      </c>
      <c r="D2114" s="90"/>
      <c r="E2114" s="90" t="s">
        <v>274</v>
      </c>
      <c r="F2114" s="90" t="s">
        <v>577</v>
      </c>
      <c r="G2114"/>
    </row>
    <row r="2115" spans="1:7" hidden="1" x14ac:dyDescent="0.25">
      <c r="A2115" s="285" t="s">
        <v>2745</v>
      </c>
      <c r="B2115" s="32" t="b">
        <f>'5'!$E$19&gt;='5'!$J$19</f>
        <v>1</v>
      </c>
      <c r="C2115" s="30">
        <v>5</v>
      </c>
      <c r="D2115" s="90"/>
      <c r="E2115" s="90" t="s">
        <v>275</v>
      </c>
      <c r="F2115" s="90" t="s">
        <v>577</v>
      </c>
      <c r="G2115"/>
    </row>
    <row r="2116" spans="1:7" hidden="1" x14ac:dyDescent="0.25">
      <c r="A2116" s="285" t="s">
        <v>2746</v>
      </c>
      <c r="B2116" s="32" t="b">
        <f>'5'!$E$20&gt;='5'!$J$20</f>
        <v>1</v>
      </c>
      <c r="C2116" s="30">
        <v>5</v>
      </c>
      <c r="D2116" s="90"/>
      <c r="E2116" s="90" t="s">
        <v>276</v>
      </c>
      <c r="F2116" s="90" t="s">
        <v>577</v>
      </c>
      <c r="G2116"/>
    </row>
    <row r="2117" spans="1:7" hidden="1" x14ac:dyDescent="0.25">
      <c r="A2117" s="285" t="s">
        <v>2747</v>
      </c>
      <c r="B2117" s="32" t="b">
        <f>'5'!$E$21&gt;='5'!$J$21</f>
        <v>1</v>
      </c>
      <c r="C2117" s="30">
        <v>5</v>
      </c>
      <c r="D2117" s="90"/>
      <c r="E2117" s="90" t="s">
        <v>277</v>
      </c>
      <c r="F2117" s="90" t="s">
        <v>577</v>
      </c>
      <c r="G2117"/>
    </row>
    <row r="2118" spans="1:7" hidden="1" x14ac:dyDescent="0.25">
      <c r="A2118" s="285" t="s">
        <v>2748</v>
      </c>
      <c r="B2118" s="32" t="b">
        <f>'5'!$E$22&gt;='5'!$J$22</f>
        <v>1</v>
      </c>
      <c r="C2118" s="30">
        <v>5</v>
      </c>
      <c r="D2118" s="90"/>
      <c r="E2118" s="90" t="s">
        <v>278</v>
      </c>
      <c r="F2118" s="90" t="s">
        <v>577</v>
      </c>
      <c r="G2118"/>
    </row>
    <row r="2119" spans="1:7" hidden="1" x14ac:dyDescent="0.25">
      <c r="A2119" s="285" t="s">
        <v>2749</v>
      </c>
      <c r="B2119" s="32" t="b">
        <f>'5'!$E$23&gt;='5'!$J$23</f>
        <v>1</v>
      </c>
      <c r="C2119" s="30">
        <v>5</v>
      </c>
      <c r="D2119" s="90"/>
      <c r="E2119" s="90" t="s">
        <v>279</v>
      </c>
      <c r="F2119" s="90" t="s">
        <v>577</v>
      </c>
      <c r="G2119"/>
    </row>
    <row r="2120" spans="1:7" hidden="1" x14ac:dyDescent="0.25">
      <c r="A2120" s="285" t="s">
        <v>2750</v>
      </c>
      <c r="B2120" s="32" t="b">
        <f>'5'!$E$24&gt;='5'!$J$24</f>
        <v>1</v>
      </c>
      <c r="C2120" s="30">
        <v>5</v>
      </c>
      <c r="D2120" s="90"/>
      <c r="E2120" s="90" t="s">
        <v>280</v>
      </c>
      <c r="F2120" s="90" t="s">
        <v>577</v>
      </c>
      <c r="G2120"/>
    </row>
    <row r="2121" spans="1:7" hidden="1" x14ac:dyDescent="0.25">
      <c r="A2121" s="285" t="s">
        <v>2751</v>
      </c>
      <c r="B2121" s="32" t="b">
        <f>'5'!$E$25&gt;='5'!$J$25</f>
        <v>1</v>
      </c>
      <c r="C2121" s="30">
        <v>5</v>
      </c>
      <c r="D2121" s="90"/>
      <c r="E2121" s="90" t="s">
        <v>281</v>
      </c>
      <c r="F2121" s="90" t="s">
        <v>577</v>
      </c>
      <c r="G2121"/>
    </row>
    <row r="2122" spans="1:7" hidden="1" x14ac:dyDescent="0.25">
      <c r="A2122" s="285" t="s">
        <v>2752</v>
      </c>
      <c r="B2122" s="32" t="b">
        <f>'5'!$E$26&gt;='5'!$J$26</f>
        <v>1</v>
      </c>
      <c r="C2122" s="30">
        <v>5</v>
      </c>
      <c r="D2122" s="90"/>
      <c r="E2122" s="90" t="s">
        <v>282</v>
      </c>
      <c r="F2122" s="90" t="s">
        <v>577</v>
      </c>
      <c r="G2122"/>
    </row>
    <row r="2123" spans="1:7" hidden="1" x14ac:dyDescent="0.25">
      <c r="A2123" s="285" t="s">
        <v>2753</v>
      </c>
      <c r="B2123" s="32" t="b">
        <f>'5'!$E$27&gt;='5'!$J$27</f>
        <v>1</v>
      </c>
      <c r="C2123" s="30">
        <v>5</v>
      </c>
      <c r="D2123" s="90"/>
      <c r="E2123" s="90" t="s">
        <v>283</v>
      </c>
      <c r="F2123" s="90" t="s">
        <v>577</v>
      </c>
      <c r="G2123"/>
    </row>
    <row r="2124" spans="1:7" hidden="1" x14ac:dyDescent="0.25">
      <c r="A2124" s="285" t="s">
        <v>2754</v>
      </c>
      <c r="B2124" s="32" t="b">
        <f>'5'!$E$28&gt;='5'!$J$28</f>
        <v>1</v>
      </c>
      <c r="C2124" s="30">
        <v>5</v>
      </c>
      <c r="D2124" s="90"/>
      <c r="E2124" s="90" t="s">
        <v>397</v>
      </c>
      <c r="F2124" s="90" t="s">
        <v>577</v>
      </c>
      <c r="G2124"/>
    </row>
    <row r="2125" spans="1:7" hidden="1" x14ac:dyDescent="0.25">
      <c r="A2125" s="285" t="s">
        <v>2755</v>
      </c>
      <c r="B2125" s="32" t="b">
        <f>'5'!$E$29&gt;='5'!$J$29</f>
        <v>1</v>
      </c>
      <c r="C2125" s="30">
        <v>5</v>
      </c>
      <c r="D2125" s="90"/>
      <c r="E2125" s="90" t="s">
        <v>398</v>
      </c>
      <c r="F2125" s="90" t="s">
        <v>577</v>
      </c>
      <c r="G2125"/>
    </row>
    <row r="2126" spans="1:7" hidden="1" x14ac:dyDescent="0.25">
      <c r="A2126" s="285" t="s">
        <v>2756</v>
      </c>
      <c r="B2126" s="32" t="b">
        <f>'5'!$E$30&gt;='5'!$J$30</f>
        <v>1</v>
      </c>
      <c r="C2126" s="30">
        <v>5</v>
      </c>
      <c r="D2126" s="90"/>
      <c r="E2126" s="90" t="s">
        <v>399</v>
      </c>
      <c r="F2126" s="90" t="s">
        <v>577</v>
      </c>
      <c r="G2126"/>
    </row>
    <row r="2127" spans="1:7" hidden="1" x14ac:dyDescent="0.25">
      <c r="A2127" s="285" t="s">
        <v>2757</v>
      </c>
      <c r="B2127" s="32" t="b">
        <f>'5'!$E$31&gt;='5'!$J$31</f>
        <v>1</v>
      </c>
      <c r="C2127" s="30">
        <v>5</v>
      </c>
      <c r="D2127" s="90"/>
      <c r="E2127" s="90" t="s">
        <v>400</v>
      </c>
      <c r="F2127" s="90" t="s">
        <v>577</v>
      </c>
      <c r="G2127"/>
    </row>
    <row r="2128" spans="1:7" hidden="1" x14ac:dyDescent="0.25">
      <c r="A2128" s="285" t="s">
        <v>2758</v>
      </c>
      <c r="B2128" s="32" t="b">
        <f>'5'!$E$32&gt;='5'!$J$32</f>
        <v>1</v>
      </c>
      <c r="C2128" s="30">
        <v>5</v>
      </c>
      <c r="D2128" s="90"/>
      <c r="E2128" s="90" t="s">
        <v>401</v>
      </c>
      <c r="F2128" s="90" t="s">
        <v>577</v>
      </c>
      <c r="G2128"/>
    </row>
    <row r="2129" spans="1:7" hidden="1" x14ac:dyDescent="0.25">
      <c r="A2129" s="285" t="s">
        <v>2759</v>
      </c>
      <c r="B2129" s="32" t="b">
        <f>'5'!$J$8&gt;='5'!$K$8</f>
        <v>1</v>
      </c>
      <c r="C2129" s="30">
        <v>5</v>
      </c>
      <c r="D2129" s="90"/>
      <c r="E2129" s="90" t="s">
        <v>263</v>
      </c>
      <c r="F2129" s="90" t="s">
        <v>674</v>
      </c>
      <c r="G2129"/>
    </row>
    <row r="2130" spans="1:7" hidden="1" x14ac:dyDescent="0.25">
      <c r="A2130" s="285" t="s">
        <v>2760</v>
      </c>
      <c r="B2130" s="32" t="b">
        <f>'5'!$J$9&gt;='5'!$K$9</f>
        <v>1</v>
      </c>
      <c r="C2130" s="30">
        <v>5</v>
      </c>
      <c r="D2130" s="90"/>
      <c r="E2130" s="90" t="s">
        <v>265</v>
      </c>
      <c r="F2130" s="90" t="s">
        <v>674</v>
      </c>
      <c r="G2130"/>
    </row>
    <row r="2131" spans="1:7" hidden="1" x14ac:dyDescent="0.25">
      <c r="A2131" s="285" t="s">
        <v>2761</v>
      </c>
      <c r="B2131" s="32" t="b">
        <f>'5'!$J$10&gt;='5'!$K$10</f>
        <v>1</v>
      </c>
      <c r="C2131" s="30">
        <v>5</v>
      </c>
      <c r="D2131" s="90"/>
      <c r="E2131" s="90" t="s">
        <v>266</v>
      </c>
      <c r="F2131" s="90" t="s">
        <v>674</v>
      </c>
      <c r="G2131"/>
    </row>
    <row r="2132" spans="1:7" hidden="1" x14ac:dyDescent="0.25">
      <c r="A2132" s="285" t="s">
        <v>2762</v>
      </c>
      <c r="B2132" s="32" t="b">
        <f>'5'!$J$11&gt;='5'!$K$11</f>
        <v>1</v>
      </c>
      <c r="C2132" s="30">
        <v>5</v>
      </c>
      <c r="D2132" s="90"/>
      <c r="E2132" s="90" t="s">
        <v>267</v>
      </c>
      <c r="F2132" s="90" t="s">
        <v>674</v>
      </c>
      <c r="G2132"/>
    </row>
    <row r="2133" spans="1:7" hidden="1" x14ac:dyDescent="0.25">
      <c r="A2133" s="285" t="s">
        <v>2763</v>
      </c>
      <c r="B2133" s="32" t="b">
        <f>'5'!$J$12&gt;='5'!$K$12</f>
        <v>1</v>
      </c>
      <c r="C2133" s="30">
        <v>5</v>
      </c>
      <c r="D2133" s="90"/>
      <c r="E2133" s="90" t="s">
        <v>268</v>
      </c>
      <c r="F2133" s="90" t="s">
        <v>674</v>
      </c>
      <c r="G2133"/>
    </row>
    <row r="2134" spans="1:7" hidden="1" x14ac:dyDescent="0.25">
      <c r="A2134" s="285" t="s">
        <v>2764</v>
      </c>
      <c r="B2134" s="32" t="b">
        <f>'5'!$J$13&gt;='5'!$K$13</f>
        <v>1</v>
      </c>
      <c r="C2134" s="30">
        <v>5</v>
      </c>
      <c r="D2134" s="90"/>
      <c r="E2134" s="90" t="s">
        <v>269</v>
      </c>
      <c r="F2134" s="90" t="s">
        <v>674</v>
      </c>
      <c r="G2134"/>
    </row>
    <row r="2135" spans="1:7" hidden="1" x14ac:dyDescent="0.25">
      <c r="A2135" s="285" t="s">
        <v>2765</v>
      </c>
      <c r="B2135" s="32" t="b">
        <f>'5'!$J$14&gt;='5'!$K$14</f>
        <v>1</v>
      </c>
      <c r="C2135" s="30">
        <v>5</v>
      </c>
      <c r="D2135" s="90"/>
      <c r="E2135" s="90" t="s">
        <v>270</v>
      </c>
      <c r="F2135" s="90" t="s">
        <v>674</v>
      </c>
      <c r="G2135"/>
    </row>
    <row r="2136" spans="1:7" hidden="1" x14ac:dyDescent="0.25">
      <c r="A2136" s="285" t="s">
        <v>2766</v>
      </c>
      <c r="B2136" s="32" t="b">
        <f>'5'!$J$15&gt;='5'!$K$15</f>
        <v>1</v>
      </c>
      <c r="C2136" s="30">
        <v>5</v>
      </c>
      <c r="D2136" s="90"/>
      <c r="E2136" s="90" t="s">
        <v>271</v>
      </c>
      <c r="F2136" s="90" t="s">
        <v>674</v>
      </c>
      <c r="G2136"/>
    </row>
    <row r="2137" spans="1:7" hidden="1" x14ac:dyDescent="0.25">
      <c r="A2137" s="285" t="s">
        <v>2767</v>
      </c>
      <c r="B2137" s="32" t="b">
        <f>'5'!$J$16&gt;='5'!$K$16</f>
        <v>1</v>
      </c>
      <c r="C2137" s="30">
        <v>5</v>
      </c>
      <c r="D2137" s="90"/>
      <c r="E2137" s="90" t="s">
        <v>272</v>
      </c>
      <c r="F2137" s="90" t="s">
        <v>674</v>
      </c>
      <c r="G2137"/>
    </row>
    <row r="2138" spans="1:7" hidden="1" x14ac:dyDescent="0.25">
      <c r="A2138" s="285" t="s">
        <v>2768</v>
      </c>
      <c r="B2138" s="32" t="b">
        <f>'5'!$J$21&gt;='5'!$K$21</f>
        <v>1</v>
      </c>
      <c r="C2138" s="30">
        <v>5</v>
      </c>
      <c r="D2138" s="90"/>
      <c r="E2138" s="90" t="s">
        <v>277</v>
      </c>
      <c r="F2138" s="90" t="s">
        <v>674</v>
      </c>
      <c r="G2138"/>
    </row>
    <row r="2139" spans="1:7" hidden="1" x14ac:dyDescent="0.25">
      <c r="A2139" s="285" t="s">
        <v>2769</v>
      </c>
      <c r="B2139" s="32" t="b">
        <f>'5'!$J$22&gt;='5'!$K$22</f>
        <v>1</v>
      </c>
      <c r="C2139" s="30">
        <v>5</v>
      </c>
      <c r="D2139" s="90"/>
      <c r="E2139" s="90" t="s">
        <v>278</v>
      </c>
      <c r="F2139" s="90" t="s">
        <v>674</v>
      </c>
      <c r="G2139"/>
    </row>
    <row r="2140" spans="1:7" hidden="1" x14ac:dyDescent="0.25">
      <c r="A2140" s="285" t="s">
        <v>2770</v>
      </c>
      <c r="B2140" s="32" t="b">
        <f>'5'!$J$23&gt;='5'!$K$23</f>
        <v>1</v>
      </c>
      <c r="C2140" s="30">
        <v>5</v>
      </c>
      <c r="D2140" s="90"/>
      <c r="E2140" s="90" t="s">
        <v>279</v>
      </c>
      <c r="F2140" s="90" t="s">
        <v>674</v>
      </c>
      <c r="G2140"/>
    </row>
    <row r="2141" spans="1:7" hidden="1" x14ac:dyDescent="0.25">
      <c r="A2141" s="285" t="s">
        <v>2771</v>
      </c>
      <c r="B2141" s="32" t="b">
        <f>'5'!$J$24&gt;='5'!$K$24</f>
        <v>1</v>
      </c>
      <c r="C2141" s="30">
        <v>5</v>
      </c>
      <c r="D2141" s="90"/>
      <c r="E2141" s="90" t="s">
        <v>280</v>
      </c>
      <c r="F2141" s="90" t="s">
        <v>674</v>
      </c>
      <c r="G2141"/>
    </row>
    <row r="2142" spans="1:7" hidden="1" x14ac:dyDescent="0.25">
      <c r="A2142" s="285" t="s">
        <v>2772</v>
      </c>
      <c r="B2142" s="32" t="b">
        <f>'5'!$J$25&gt;='5'!$K$25</f>
        <v>1</v>
      </c>
      <c r="C2142" s="30">
        <v>5</v>
      </c>
      <c r="D2142" s="90"/>
      <c r="E2142" s="90" t="s">
        <v>281</v>
      </c>
      <c r="F2142" s="90" t="s">
        <v>674</v>
      </c>
      <c r="G2142"/>
    </row>
    <row r="2143" spans="1:7" hidden="1" x14ac:dyDescent="0.25">
      <c r="A2143" s="285" t="s">
        <v>2773</v>
      </c>
      <c r="B2143" s="32" t="b">
        <f>'5'!$J$26&gt;='5'!$K$26</f>
        <v>1</v>
      </c>
      <c r="C2143" s="30">
        <v>5</v>
      </c>
      <c r="D2143" s="90"/>
      <c r="E2143" s="90" t="s">
        <v>282</v>
      </c>
      <c r="F2143" s="90" t="s">
        <v>674</v>
      </c>
      <c r="G2143"/>
    </row>
    <row r="2144" spans="1:7" hidden="1" x14ac:dyDescent="0.25">
      <c r="A2144" s="285" t="s">
        <v>2774</v>
      </c>
      <c r="B2144" s="32" t="b">
        <f>'5'!$J$27&gt;='5'!$K$27</f>
        <v>1</v>
      </c>
      <c r="C2144" s="30">
        <v>5</v>
      </c>
      <c r="D2144" s="90"/>
      <c r="E2144" s="90" t="s">
        <v>283</v>
      </c>
      <c r="F2144" s="90" t="s">
        <v>674</v>
      </c>
      <c r="G2144"/>
    </row>
    <row r="2145" spans="1:7" hidden="1" x14ac:dyDescent="0.25">
      <c r="A2145" s="285" t="s">
        <v>2775</v>
      </c>
      <c r="B2145" s="32" t="b">
        <f>'5'!$J$28&gt;='5'!$K$28</f>
        <v>1</v>
      </c>
      <c r="C2145" s="30">
        <v>5</v>
      </c>
      <c r="D2145" s="90"/>
      <c r="E2145" s="90" t="s">
        <v>397</v>
      </c>
      <c r="F2145" s="90" t="s">
        <v>674</v>
      </c>
      <c r="G2145"/>
    </row>
    <row r="2146" spans="1:7" hidden="1" x14ac:dyDescent="0.25">
      <c r="A2146" s="285" t="s">
        <v>2776</v>
      </c>
      <c r="B2146" s="32" t="b">
        <f>'5'!$J$29&gt;='5'!$K$29</f>
        <v>1</v>
      </c>
      <c r="C2146" s="30">
        <v>5</v>
      </c>
      <c r="D2146" s="90"/>
      <c r="E2146" s="90" t="s">
        <v>398</v>
      </c>
      <c r="F2146" s="90" t="s">
        <v>674</v>
      </c>
      <c r="G2146"/>
    </row>
    <row r="2147" spans="1:7" hidden="1" x14ac:dyDescent="0.25">
      <c r="A2147" s="285" t="s">
        <v>2777</v>
      </c>
      <c r="B2147" s="32" t="b">
        <f>'5'!$J$32&gt;='5'!$K$32</f>
        <v>1</v>
      </c>
      <c r="C2147" s="30">
        <v>5</v>
      </c>
      <c r="D2147" s="90"/>
      <c r="E2147" s="90" t="s">
        <v>401</v>
      </c>
      <c r="F2147" s="90" t="s">
        <v>674</v>
      </c>
      <c r="G2147"/>
    </row>
    <row r="2148" spans="1:7" hidden="1" x14ac:dyDescent="0.25">
      <c r="A2148" s="285" t="s">
        <v>2778</v>
      </c>
      <c r="B2148" s="32" t="b">
        <f>'5'!$K$8&gt;='5'!$L$8</f>
        <v>1</v>
      </c>
      <c r="C2148" s="30">
        <v>5</v>
      </c>
      <c r="D2148" s="90"/>
      <c r="E2148" s="90" t="s">
        <v>263</v>
      </c>
      <c r="F2148" s="90" t="s">
        <v>287</v>
      </c>
      <c r="G2148"/>
    </row>
    <row r="2149" spans="1:7" hidden="1" x14ac:dyDescent="0.25">
      <c r="A2149" s="285" t="s">
        <v>2779</v>
      </c>
      <c r="B2149" s="32" t="b">
        <f>'5'!$K$9&gt;='5'!$L$9</f>
        <v>1</v>
      </c>
      <c r="C2149" s="30">
        <v>5</v>
      </c>
      <c r="D2149" s="90"/>
      <c r="E2149" s="90" t="s">
        <v>265</v>
      </c>
      <c r="F2149" s="90" t="s">
        <v>287</v>
      </c>
      <c r="G2149"/>
    </row>
    <row r="2150" spans="1:7" hidden="1" x14ac:dyDescent="0.25">
      <c r="A2150" s="285" t="s">
        <v>2780</v>
      </c>
      <c r="B2150" s="32" t="b">
        <f>'5'!$K$10&gt;='5'!$L$10</f>
        <v>1</v>
      </c>
      <c r="C2150" s="30">
        <v>5</v>
      </c>
      <c r="D2150" s="90"/>
      <c r="E2150" s="90" t="s">
        <v>266</v>
      </c>
      <c r="F2150" s="90" t="s">
        <v>287</v>
      </c>
      <c r="G2150"/>
    </row>
    <row r="2151" spans="1:7" hidden="1" x14ac:dyDescent="0.25">
      <c r="A2151" s="285" t="s">
        <v>2781</v>
      </c>
      <c r="B2151" s="32" t="b">
        <f>'5'!$K$11&gt;='5'!$L$11</f>
        <v>1</v>
      </c>
      <c r="C2151" s="30">
        <v>5</v>
      </c>
      <c r="D2151" s="90"/>
      <c r="E2151" s="90" t="s">
        <v>267</v>
      </c>
      <c r="F2151" s="90" t="s">
        <v>287</v>
      </c>
      <c r="G2151"/>
    </row>
    <row r="2152" spans="1:7" hidden="1" x14ac:dyDescent="0.25">
      <c r="A2152" s="285" t="s">
        <v>2782</v>
      </c>
      <c r="B2152" s="32" t="b">
        <f>'5'!$K$12&gt;='5'!$L$12</f>
        <v>1</v>
      </c>
      <c r="C2152" s="30">
        <v>5</v>
      </c>
      <c r="D2152" s="90"/>
      <c r="E2152" s="90" t="s">
        <v>268</v>
      </c>
      <c r="F2152" s="90" t="s">
        <v>287</v>
      </c>
      <c r="G2152"/>
    </row>
    <row r="2153" spans="1:7" hidden="1" x14ac:dyDescent="0.25">
      <c r="A2153" s="285" t="s">
        <v>2783</v>
      </c>
      <c r="B2153" s="32" t="b">
        <f>'5'!$K$13&gt;='5'!$L$13</f>
        <v>1</v>
      </c>
      <c r="C2153" s="30">
        <v>5</v>
      </c>
      <c r="D2153" s="90"/>
      <c r="E2153" s="90" t="s">
        <v>269</v>
      </c>
      <c r="F2153" s="90" t="s">
        <v>287</v>
      </c>
      <c r="G2153"/>
    </row>
    <row r="2154" spans="1:7" hidden="1" x14ac:dyDescent="0.25">
      <c r="A2154" s="285" t="s">
        <v>2784</v>
      </c>
      <c r="B2154" s="32" t="b">
        <f>'5'!$K$14&gt;='5'!$L$14</f>
        <v>1</v>
      </c>
      <c r="C2154" s="30">
        <v>5</v>
      </c>
      <c r="D2154" s="90"/>
      <c r="E2154" s="90" t="s">
        <v>270</v>
      </c>
      <c r="F2154" s="90" t="s">
        <v>287</v>
      </c>
      <c r="G2154"/>
    </row>
    <row r="2155" spans="1:7" hidden="1" x14ac:dyDescent="0.25">
      <c r="A2155" s="285" t="s">
        <v>2785</v>
      </c>
      <c r="B2155" s="32" t="b">
        <f>'5'!$K$15='5'!$L$15</f>
        <v>1</v>
      </c>
      <c r="C2155" s="30">
        <v>5</v>
      </c>
      <c r="D2155" s="90"/>
      <c r="E2155" s="90" t="s">
        <v>271</v>
      </c>
      <c r="F2155" s="90" t="s">
        <v>3023</v>
      </c>
      <c r="G2155"/>
    </row>
    <row r="2156" spans="1:7" hidden="1" x14ac:dyDescent="0.25">
      <c r="A2156" s="285" t="s">
        <v>2786</v>
      </c>
      <c r="B2156" s="32" t="b">
        <f>'5'!$K$21&gt;='5'!$L$21</f>
        <v>1</v>
      </c>
      <c r="C2156" s="30">
        <v>5</v>
      </c>
      <c r="D2156" s="90"/>
      <c r="E2156" s="90" t="s">
        <v>277</v>
      </c>
      <c r="F2156" s="90" t="s">
        <v>287</v>
      </c>
      <c r="G2156"/>
    </row>
    <row r="2157" spans="1:7" hidden="1" x14ac:dyDescent="0.25">
      <c r="A2157" s="285" t="s">
        <v>2787</v>
      </c>
      <c r="B2157" s="32" t="b">
        <f>'5'!$K$22&gt;='5'!$L$22</f>
        <v>1</v>
      </c>
      <c r="C2157" s="30">
        <v>5</v>
      </c>
      <c r="D2157" s="90"/>
      <c r="E2157" s="90" t="s">
        <v>278</v>
      </c>
      <c r="F2157" s="90" t="s">
        <v>287</v>
      </c>
      <c r="G2157"/>
    </row>
    <row r="2158" spans="1:7" hidden="1" x14ac:dyDescent="0.25">
      <c r="A2158" s="285" t="s">
        <v>2788</v>
      </c>
      <c r="B2158" s="32" t="b">
        <f>'5'!$K$23&gt;='5'!$L$23</f>
        <v>1</v>
      </c>
      <c r="C2158" s="30">
        <v>5</v>
      </c>
      <c r="D2158" s="90"/>
      <c r="E2158" s="90" t="s">
        <v>279</v>
      </c>
      <c r="F2158" s="90" t="s">
        <v>287</v>
      </c>
      <c r="G2158"/>
    </row>
    <row r="2159" spans="1:7" hidden="1" x14ac:dyDescent="0.25">
      <c r="A2159" s="285" t="s">
        <v>2789</v>
      </c>
      <c r="B2159" s="32" t="b">
        <f>'5'!$K$24&gt;='5'!$L$24</f>
        <v>1</v>
      </c>
      <c r="C2159" s="30">
        <v>5</v>
      </c>
      <c r="D2159" s="90"/>
      <c r="E2159" s="90" t="s">
        <v>280</v>
      </c>
      <c r="F2159" s="90" t="s">
        <v>287</v>
      </c>
      <c r="G2159"/>
    </row>
    <row r="2160" spans="1:7" hidden="1" x14ac:dyDescent="0.25">
      <c r="A2160" s="285" t="s">
        <v>2790</v>
      </c>
      <c r="B2160" s="32" t="b">
        <f>'5'!$K$25&gt;='5'!$L$25</f>
        <v>1</v>
      </c>
      <c r="C2160" s="30">
        <v>5</v>
      </c>
      <c r="D2160" s="90"/>
      <c r="E2160" s="90" t="s">
        <v>281</v>
      </c>
      <c r="F2160" s="90" t="s">
        <v>287</v>
      </c>
      <c r="G2160"/>
    </row>
    <row r="2161" spans="1:7" hidden="1" x14ac:dyDescent="0.25">
      <c r="A2161" s="285" t="s">
        <v>2791</v>
      </c>
      <c r="B2161" s="32" t="b">
        <f>'5'!$K$26&gt;='5'!$L$26</f>
        <v>1</v>
      </c>
      <c r="C2161" s="30">
        <v>5</v>
      </c>
      <c r="D2161" s="90"/>
      <c r="E2161" s="90" t="s">
        <v>282</v>
      </c>
      <c r="F2161" s="90" t="s">
        <v>287</v>
      </c>
      <c r="G2161"/>
    </row>
    <row r="2162" spans="1:7" hidden="1" x14ac:dyDescent="0.25">
      <c r="A2162" s="285" t="s">
        <v>2792</v>
      </c>
      <c r="B2162" s="32" t="b">
        <f>'5'!$K$27&gt;='5'!$L$27</f>
        <v>1</v>
      </c>
      <c r="C2162" s="30">
        <v>5</v>
      </c>
      <c r="D2162" s="90"/>
      <c r="E2162" s="90" t="s">
        <v>283</v>
      </c>
      <c r="F2162" s="90" t="s">
        <v>287</v>
      </c>
      <c r="G2162"/>
    </row>
    <row r="2163" spans="1:7" hidden="1" x14ac:dyDescent="0.25">
      <c r="A2163" s="285" t="s">
        <v>2793</v>
      </c>
      <c r="B2163" s="32" t="b">
        <f>'5'!$K$28&gt;='5'!$L$28</f>
        <v>1</v>
      </c>
      <c r="C2163" s="30">
        <v>5</v>
      </c>
      <c r="D2163" s="90"/>
      <c r="E2163" s="90" t="s">
        <v>397</v>
      </c>
      <c r="F2163" s="90" t="s">
        <v>287</v>
      </c>
      <c r="G2163"/>
    </row>
    <row r="2164" spans="1:7" hidden="1" x14ac:dyDescent="0.25">
      <c r="A2164" s="285" t="s">
        <v>2794</v>
      </c>
      <c r="B2164" s="32" t="b">
        <f>'5'!$K$32&gt;='5'!$L$32</f>
        <v>1</v>
      </c>
      <c r="C2164" s="30">
        <v>5</v>
      </c>
      <c r="D2164" s="90"/>
      <c r="E2164" s="90" t="s">
        <v>401</v>
      </c>
      <c r="F2164" s="90" t="s">
        <v>287</v>
      </c>
      <c r="G2164"/>
    </row>
    <row r="2165" spans="1:7" hidden="1" x14ac:dyDescent="0.25">
      <c r="A2165" s="285" t="s">
        <v>2795</v>
      </c>
      <c r="B2165" s="32" t="b">
        <f>'5'!$J$8&gt;='5'!$M$8</f>
        <v>1</v>
      </c>
      <c r="C2165" s="30">
        <v>5</v>
      </c>
      <c r="D2165" s="90"/>
      <c r="E2165" s="90" t="s">
        <v>263</v>
      </c>
      <c r="F2165" s="90" t="s">
        <v>675</v>
      </c>
      <c r="G2165"/>
    </row>
    <row r="2166" spans="1:7" hidden="1" x14ac:dyDescent="0.25">
      <c r="A2166" s="285" t="s">
        <v>2796</v>
      </c>
      <c r="B2166" s="32" t="b">
        <f>'5'!$J$9&gt;='5'!$M$9</f>
        <v>1</v>
      </c>
      <c r="C2166" s="30">
        <v>5</v>
      </c>
      <c r="D2166" s="90"/>
      <c r="E2166" s="90" t="s">
        <v>265</v>
      </c>
      <c r="F2166" s="90" t="s">
        <v>675</v>
      </c>
      <c r="G2166"/>
    </row>
    <row r="2167" spans="1:7" hidden="1" x14ac:dyDescent="0.25">
      <c r="A2167" s="285" t="s">
        <v>2797</v>
      </c>
      <c r="B2167" s="32" t="b">
        <f>'5'!$J$10&gt;='5'!$M$10</f>
        <v>1</v>
      </c>
      <c r="C2167" s="30">
        <v>5</v>
      </c>
      <c r="D2167" s="90"/>
      <c r="E2167" s="90" t="s">
        <v>266</v>
      </c>
      <c r="F2167" s="90" t="s">
        <v>675</v>
      </c>
      <c r="G2167"/>
    </row>
    <row r="2168" spans="1:7" hidden="1" x14ac:dyDescent="0.25">
      <c r="A2168" s="285" t="s">
        <v>2798</v>
      </c>
      <c r="B2168" s="32" t="b">
        <f>'5'!$J$11&gt;='5'!$M$11</f>
        <v>1</v>
      </c>
      <c r="C2168" s="30">
        <v>5</v>
      </c>
      <c r="D2168" s="90"/>
      <c r="E2168" s="90" t="s">
        <v>267</v>
      </c>
      <c r="F2168" s="90" t="s">
        <v>675</v>
      </c>
      <c r="G2168"/>
    </row>
    <row r="2169" spans="1:7" hidden="1" x14ac:dyDescent="0.25">
      <c r="A2169" s="285" t="s">
        <v>2799</v>
      </c>
      <c r="B2169" s="32" t="b">
        <f>'5'!$J$12&gt;='5'!$M$12</f>
        <v>1</v>
      </c>
      <c r="C2169" s="30">
        <v>5</v>
      </c>
      <c r="D2169" s="90"/>
      <c r="E2169" s="90" t="s">
        <v>268</v>
      </c>
      <c r="F2169" s="90" t="s">
        <v>675</v>
      </c>
      <c r="G2169"/>
    </row>
    <row r="2170" spans="1:7" hidden="1" x14ac:dyDescent="0.25">
      <c r="A2170" s="285" t="s">
        <v>2800</v>
      </c>
      <c r="B2170" s="32" t="b">
        <f>'5'!$J$13&gt;='5'!$M$13</f>
        <v>1</v>
      </c>
      <c r="C2170" s="30">
        <v>5</v>
      </c>
      <c r="D2170" s="90"/>
      <c r="E2170" s="90" t="s">
        <v>269</v>
      </c>
      <c r="F2170" s="90" t="s">
        <v>675</v>
      </c>
      <c r="G2170"/>
    </row>
    <row r="2171" spans="1:7" hidden="1" x14ac:dyDescent="0.25">
      <c r="A2171" s="285" t="s">
        <v>2801</v>
      </c>
      <c r="B2171" s="32" t="b">
        <f>'5'!$J$14&gt;='5'!$M$14</f>
        <v>1</v>
      </c>
      <c r="C2171" s="30">
        <v>5</v>
      </c>
      <c r="D2171" s="90"/>
      <c r="E2171" s="90" t="s">
        <v>270</v>
      </c>
      <c r="F2171" s="90" t="s">
        <v>675</v>
      </c>
      <c r="G2171"/>
    </row>
    <row r="2172" spans="1:7" hidden="1" x14ac:dyDescent="0.25">
      <c r="A2172" s="285" t="s">
        <v>2802</v>
      </c>
      <c r="B2172" s="32" t="b">
        <f>'5'!$J$15&gt;='5'!$M$15</f>
        <v>1</v>
      </c>
      <c r="C2172" s="30">
        <v>5</v>
      </c>
      <c r="D2172" s="90"/>
      <c r="E2172" s="90" t="s">
        <v>271</v>
      </c>
      <c r="F2172" s="90" t="s">
        <v>675</v>
      </c>
      <c r="G2172"/>
    </row>
    <row r="2173" spans="1:7" hidden="1" x14ac:dyDescent="0.25">
      <c r="A2173" s="285" t="s">
        <v>2803</v>
      </c>
      <c r="B2173" s="32" t="b">
        <f>'5'!$J$16&gt;='5'!$M$16</f>
        <v>1</v>
      </c>
      <c r="C2173" s="30">
        <v>5</v>
      </c>
      <c r="D2173" s="90"/>
      <c r="E2173" s="90" t="s">
        <v>272</v>
      </c>
      <c r="F2173" s="90" t="s">
        <v>675</v>
      </c>
      <c r="G2173"/>
    </row>
    <row r="2174" spans="1:7" hidden="1" x14ac:dyDescent="0.25">
      <c r="A2174" s="285" t="s">
        <v>2804</v>
      </c>
      <c r="B2174" s="32" t="b">
        <f>'5'!$J$17&gt;='5'!$M$17</f>
        <v>1</v>
      </c>
      <c r="C2174" s="30">
        <v>5</v>
      </c>
      <c r="D2174" s="90"/>
      <c r="E2174" s="90" t="s">
        <v>273</v>
      </c>
      <c r="F2174" s="90" t="s">
        <v>675</v>
      </c>
      <c r="G2174"/>
    </row>
    <row r="2175" spans="1:7" hidden="1" x14ac:dyDescent="0.25">
      <c r="A2175" s="285" t="s">
        <v>2805</v>
      </c>
      <c r="B2175" s="32" t="b">
        <f>'5'!$J$18&gt;='5'!$M$18</f>
        <v>1</v>
      </c>
      <c r="C2175" s="30">
        <v>5</v>
      </c>
      <c r="D2175" s="90"/>
      <c r="E2175" s="90" t="s">
        <v>274</v>
      </c>
      <c r="F2175" s="90" t="s">
        <v>675</v>
      </c>
      <c r="G2175"/>
    </row>
    <row r="2176" spans="1:7" hidden="1" x14ac:dyDescent="0.25">
      <c r="A2176" s="285" t="s">
        <v>2806</v>
      </c>
      <c r="B2176" s="32" t="b">
        <f>'5'!$J$19&gt;='5'!$M$19</f>
        <v>1</v>
      </c>
      <c r="C2176" s="30">
        <v>5</v>
      </c>
      <c r="D2176" s="90"/>
      <c r="E2176" s="90" t="s">
        <v>275</v>
      </c>
      <c r="F2176" s="90" t="s">
        <v>675</v>
      </c>
      <c r="G2176"/>
    </row>
    <row r="2177" spans="1:7" hidden="1" x14ac:dyDescent="0.25">
      <c r="A2177" s="285" t="s">
        <v>2807</v>
      </c>
      <c r="B2177" s="32" t="b">
        <f>'5'!$J$20&gt;='5'!$M$20</f>
        <v>1</v>
      </c>
      <c r="C2177" s="30">
        <v>5</v>
      </c>
      <c r="D2177" s="90"/>
      <c r="E2177" s="90" t="s">
        <v>276</v>
      </c>
      <c r="F2177" s="90" t="s">
        <v>675</v>
      </c>
      <c r="G2177"/>
    </row>
    <row r="2178" spans="1:7" hidden="1" x14ac:dyDescent="0.25">
      <c r="A2178" s="285" t="s">
        <v>2808</v>
      </c>
      <c r="B2178" s="32" t="b">
        <f>'5'!$J$21&gt;='5'!$M$21</f>
        <v>1</v>
      </c>
      <c r="C2178" s="30">
        <v>5</v>
      </c>
      <c r="D2178" s="90"/>
      <c r="E2178" s="90" t="s">
        <v>277</v>
      </c>
      <c r="F2178" s="90" t="s">
        <v>675</v>
      </c>
      <c r="G2178"/>
    </row>
    <row r="2179" spans="1:7" hidden="1" x14ac:dyDescent="0.25">
      <c r="A2179" s="285" t="s">
        <v>2809</v>
      </c>
      <c r="B2179" s="32" t="b">
        <f>'5'!$J$22&gt;='5'!$M$22</f>
        <v>1</v>
      </c>
      <c r="C2179" s="30">
        <v>5</v>
      </c>
      <c r="D2179" s="90"/>
      <c r="E2179" s="90" t="s">
        <v>278</v>
      </c>
      <c r="F2179" s="90" t="s">
        <v>675</v>
      </c>
      <c r="G2179"/>
    </row>
    <row r="2180" spans="1:7" hidden="1" x14ac:dyDescent="0.25">
      <c r="A2180" s="285" t="s">
        <v>2810</v>
      </c>
      <c r="B2180" s="32" t="b">
        <f>'5'!$J$23&gt;='5'!$M$23</f>
        <v>1</v>
      </c>
      <c r="C2180" s="30">
        <v>5</v>
      </c>
      <c r="D2180" s="90"/>
      <c r="E2180" s="90" t="s">
        <v>279</v>
      </c>
      <c r="F2180" s="90" t="s">
        <v>675</v>
      </c>
      <c r="G2180"/>
    </row>
    <row r="2181" spans="1:7" hidden="1" x14ac:dyDescent="0.25">
      <c r="A2181" s="285" t="s">
        <v>2811</v>
      </c>
      <c r="B2181" s="32" t="b">
        <f>'5'!$J$24&gt;='5'!$M$24</f>
        <v>1</v>
      </c>
      <c r="C2181" s="30">
        <v>5</v>
      </c>
      <c r="D2181" s="90"/>
      <c r="E2181" s="90" t="s">
        <v>280</v>
      </c>
      <c r="F2181" s="90" t="s">
        <v>675</v>
      </c>
      <c r="G2181"/>
    </row>
    <row r="2182" spans="1:7" hidden="1" x14ac:dyDescent="0.25">
      <c r="A2182" s="285" t="s">
        <v>2812</v>
      </c>
      <c r="B2182" s="32" t="b">
        <f>'5'!$J$25&gt;='5'!$M$25</f>
        <v>1</v>
      </c>
      <c r="C2182" s="30">
        <v>5</v>
      </c>
      <c r="D2182" s="90"/>
      <c r="E2182" s="90" t="s">
        <v>281</v>
      </c>
      <c r="F2182" s="90" t="s">
        <v>675</v>
      </c>
      <c r="G2182"/>
    </row>
    <row r="2183" spans="1:7" hidden="1" x14ac:dyDescent="0.25">
      <c r="A2183" s="285" t="s">
        <v>2813</v>
      </c>
      <c r="B2183" s="32" t="b">
        <f>'5'!$J$26&gt;='5'!$M$26</f>
        <v>1</v>
      </c>
      <c r="C2183" s="30">
        <v>5</v>
      </c>
      <c r="D2183" s="90"/>
      <c r="E2183" s="90" t="s">
        <v>282</v>
      </c>
      <c r="F2183" s="90" t="s">
        <v>675</v>
      </c>
      <c r="G2183"/>
    </row>
    <row r="2184" spans="1:7" hidden="1" x14ac:dyDescent="0.25">
      <c r="A2184" s="285" t="s">
        <v>2814</v>
      </c>
      <c r="B2184" s="32" t="b">
        <f>'5'!$J$27&gt;='5'!$M$27</f>
        <v>1</v>
      </c>
      <c r="C2184" s="30">
        <v>5</v>
      </c>
      <c r="D2184" s="90"/>
      <c r="E2184" s="90" t="s">
        <v>283</v>
      </c>
      <c r="F2184" s="90" t="s">
        <v>675</v>
      </c>
      <c r="G2184"/>
    </row>
    <row r="2185" spans="1:7" hidden="1" x14ac:dyDescent="0.25">
      <c r="A2185" s="285" t="s">
        <v>2815</v>
      </c>
      <c r="B2185" s="32" t="b">
        <f>'5'!$J$28&gt;='5'!$M$28</f>
        <v>1</v>
      </c>
      <c r="C2185" s="30">
        <v>5</v>
      </c>
      <c r="D2185" s="90"/>
      <c r="E2185" s="90" t="s">
        <v>397</v>
      </c>
      <c r="F2185" s="90" t="s">
        <v>675</v>
      </c>
      <c r="G2185"/>
    </row>
    <row r="2186" spans="1:7" hidden="1" x14ac:dyDescent="0.25">
      <c r="A2186" s="285" t="s">
        <v>2816</v>
      </c>
      <c r="B2186" s="32" t="b">
        <f>'5'!$J$29&gt;='5'!$M$29</f>
        <v>1</v>
      </c>
      <c r="C2186" s="30">
        <v>5</v>
      </c>
      <c r="D2186" s="90"/>
      <c r="E2186" s="90" t="s">
        <v>398</v>
      </c>
      <c r="F2186" s="90" t="s">
        <v>675</v>
      </c>
      <c r="G2186"/>
    </row>
    <row r="2187" spans="1:7" hidden="1" x14ac:dyDescent="0.25">
      <c r="A2187" s="285" t="s">
        <v>2817</v>
      </c>
      <c r="B2187" s="32" t="b">
        <f>'5'!$J$30&gt;='5'!$M$30</f>
        <v>1</v>
      </c>
      <c r="C2187" s="30">
        <v>5</v>
      </c>
      <c r="D2187" s="90"/>
      <c r="E2187" s="90" t="s">
        <v>399</v>
      </c>
      <c r="F2187" s="90" t="s">
        <v>675</v>
      </c>
      <c r="G2187"/>
    </row>
    <row r="2188" spans="1:7" hidden="1" x14ac:dyDescent="0.25">
      <c r="A2188" s="285" t="s">
        <v>2818</v>
      </c>
      <c r="B2188" s="32" t="b">
        <f>'5'!$J$31&gt;='5'!$M$31</f>
        <v>1</v>
      </c>
      <c r="C2188" s="30">
        <v>5</v>
      </c>
      <c r="D2188" s="90"/>
      <c r="E2188" s="90" t="s">
        <v>400</v>
      </c>
      <c r="F2188" s="90" t="s">
        <v>675</v>
      </c>
      <c r="G2188"/>
    </row>
    <row r="2189" spans="1:7" hidden="1" x14ac:dyDescent="0.25">
      <c r="A2189" s="285" t="s">
        <v>2819</v>
      </c>
      <c r="B2189" s="32" t="b">
        <f>'5'!$J$32&gt;='5'!$M$32</f>
        <v>1</v>
      </c>
      <c r="C2189" s="30">
        <v>5</v>
      </c>
      <c r="D2189" s="90"/>
      <c r="E2189" s="90" t="s">
        <v>401</v>
      </c>
      <c r="F2189" s="90" t="s">
        <v>675</v>
      </c>
      <c r="G2189"/>
    </row>
    <row r="2190" spans="1:7" hidden="1" x14ac:dyDescent="0.25">
      <c r="A2190" s="285" t="s">
        <v>2820</v>
      </c>
      <c r="B2190" s="32" t="b">
        <f>'5'!$J$8&gt;='5'!$N$8</f>
        <v>1</v>
      </c>
      <c r="C2190" s="30">
        <v>5</v>
      </c>
      <c r="D2190" s="90"/>
      <c r="E2190" s="90" t="s">
        <v>263</v>
      </c>
      <c r="F2190" s="90" t="s">
        <v>676</v>
      </c>
      <c r="G2190"/>
    </row>
    <row r="2191" spans="1:7" hidden="1" x14ac:dyDescent="0.25">
      <c r="A2191" s="285" t="s">
        <v>2821</v>
      </c>
      <c r="B2191" s="32" t="b">
        <f>'5'!$J$9&gt;='5'!$N$9</f>
        <v>1</v>
      </c>
      <c r="C2191" s="30">
        <v>5</v>
      </c>
      <c r="D2191" s="90"/>
      <c r="E2191" s="90" t="s">
        <v>265</v>
      </c>
      <c r="F2191" s="90" t="s">
        <v>676</v>
      </c>
      <c r="G2191"/>
    </row>
    <row r="2192" spans="1:7" hidden="1" x14ac:dyDescent="0.25">
      <c r="A2192" s="285" t="s">
        <v>2822</v>
      </c>
      <c r="B2192" s="32" t="b">
        <f>'5'!$J$10&gt;='5'!$N$10</f>
        <v>1</v>
      </c>
      <c r="C2192" s="30">
        <v>5</v>
      </c>
      <c r="D2192" s="90"/>
      <c r="E2192" s="90" t="s">
        <v>266</v>
      </c>
      <c r="F2192" s="90" t="s">
        <v>676</v>
      </c>
      <c r="G2192"/>
    </row>
    <row r="2193" spans="1:7" hidden="1" x14ac:dyDescent="0.25">
      <c r="A2193" s="285" t="s">
        <v>2823</v>
      </c>
      <c r="B2193" s="32" t="b">
        <f>'5'!$J$11&gt;='5'!$N$11</f>
        <v>1</v>
      </c>
      <c r="C2193" s="30">
        <v>5</v>
      </c>
      <c r="D2193" s="90"/>
      <c r="E2193" s="90" t="s">
        <v>267</v>
      </c>
      <c r="F2193" s="90" t="s">
        <v>676</v>
      </c>
      <c r="G2193"/>
    </row>
    <row r="2194" spans="1:7" hidden="1" x14ac:dyDescent="0.25">
      <c r="A2194" s="285" t="s">
        <v>2824</v>
      </c>
      <c r="B2194" s="32" t="b">
        <f>'5'!$J$12&gt;='5'!$N$12</f>
        <v>1</v>
      </c>
      <c r="C2194" s="30">
        <v>5</v>
      </c>
      <c r="D2194" s="90"/>
      <c r="E2194" s="90" t="s">
        <v>268</v>
      </c>
      <c r="F2194" s="90" t="s">
        <v>676</v>
      </c>
      <c r="G2194"/>
    </row>
    <row r="2195" spans="1:7" hidden="1" x14ac:dyDescent="0.25">
      <c r="A2195" s="285" t="s">
        <v>2825</v>
      </c>
      <c r="B2195" s="32" t="b">
        <f>'5'!$J$13&gt;='5'!$N$13</f>
        <v>1</v>
      </c>
      <c r="C2195" s="30">
        <v>5</v>
      </c>
      <c r="D2195" s="90"/>
      <c r="E2195" s="90" t="s">
        <v>269</v>
      </c>
      <c r="F2195" s="90" t="s">
        <v>676</v>
      </c>
      <c r="G2195"/>
    </row>
    <row r="2196" spans="1:7" hidden="1" x14ac:dyDescent="0.25">
      <c r="A2196" s="285" t="s">
        <v>2826</v>
      </c>
      <c r="B2196" s="32" t="b">
        <f>'5'!$J$14&gt;='5'!$N$14</f>
        <v>1</v>
      </c>
      <c r="C2196" s="30">
        <v>5</v>
      </c>
      <c r="D2196" s="90"/>
      <c r="E2196" s="90" t="s">
        <v>270</v>
      </c>
      <c r="F2196" s="90" t="s">
        <v>676</v>
      </c>
      <c r="G2196"/>
    </row>
    <row r="2197" spans="1:7" hidden="1" x14ac:dyDescent="0.25">
      <c r="A2197" s="285" t="s">
        <v>2827</v>
      </c>
      <c r="B2197" s="32" t="b">
        <f>'5'!$J$18&gt;='5'!$N$18</f>
        <v>1</v>
      </c>
      <c r="C2197" s="30">
        <v>5</v>
      </c>
      <c r="D2197" s="90"/>
      <c r="E2197" s="90" t="s">
        <v>274</v>
      </c>
      <c r="F2197" s="90" t="s">
        <v>676</v>
      </c>
      <c r="G2197"/>
    </row>
    <row r="2198" spans="1:7" hidden="1" x14ac:dyDescent="0.25">
      <c r="A2198" s="285" t="s">
        <v>2828</v>
      </c>
      <c r="B2198" s="32" t="b">
        <f>'5'!$J$19&gt;='5'!$N$19</f>
        <v>1</v>
      </c>
      <c r="C2198" s="30">
        <v>5</v>
      </c>
      <c r="D2198" s="90"/>
      <c r="E2198" s="90" t="s">
        <v>275</v>
      </c>
      <c r="F2198" s="90" t="s">
        <v>676</v>
      </c>
      <c r="G2198"/>
    </row>
    <row r="2199" spans="1:7" hidden="1" x14ac:dyDescent="0.25">
      <c r="A2199" s="285" t="s">
        <v>2829</v>
      </c>
      <c r="B2199" s="32" t="b">
        <f>'5'!$J$20&gt;='5'!$N$20</f>
        <v>1</v>
      </c>
      <c r="C2199" s="30">
        <v>5</v>
      </c>
      <c r="D2199" s="90"/>
      <c r="E2199" s="90" t="s">
        <v>276</v>
      </c>
      <c r="F2199" s="90" t="s">
        <v>676</v>
      </c>
      <c r="G2199"/>
    </row>
    <row r="2200" spans="1:7" hidden="1" x14ac:dyDescent="0.25">
      <c r="A2200" s="285" t="s">
        <v>2830</v>
      </c>
      <c r="B2200" s="32" t="b">
        <f>'5'!$J$21&gt;='5'!$N$21</f>
        <v>1</v>
      </c>
      <c r="C2200" s="30">
        <v>5</v>
      </c>
      <c r="D2200" s="90"/>
      <c r="E2200" s="90" t="s">
        <v>277</v>
      </c>
      <c r="F2200" s="90" t="s">
        <v>676</v>
      </c>
      <c r="G2200"/>
    </row>
    <row r="2201" spans="1:7" hidden="1" x14ac:dyDescent="0.25">
      <c r="A2201" s="285" t="s">
        <v>2831</v>
      </c>
      <c r="B2201" s="32" t="b">
        <f>'5'!$J$22&gt;='5'!$N$22</f>
        <v>1</v>
      </c>
      <c r="C2201" s="30">
        <v>5</v>
      </c>
      <c r="D2201" s="90"/>
      <c r="E2201" s="90" t="s">
        <v>278</v>
      </c>
      <c r="F2201" s="90" t="s">
        <v>676</v>
      </c>
      <c r="G2201"/>
    </row>
    <row r="2202" spans="1:7" hidden="1" x14ac:dyDescent="0.25">
      <c r="A2202" s="285" t="s">
        <v>2832</v>
      </c>
      <c r="B2202" s="32" t="b">
        <f>'5'!$J$23&gt;='5'!$N$23</f>
        <v>1</v>
      </c>
      <c r="C2202" s="30">
        <v>5</v>
      </c>
      <c r="D2202" s="90"/>
      <c r="E2202" s="90" t="s">
        <v>279</v>
      </c>
      <c r="F2202" s="90" t="s">
        <v>676</v>
      </c>
      <c r="G2202"/>
    </row>
    <row r="2203" spans="1:7" hidden="1" x14ac:dyDescent="0.25">
      <c r="A2203" s="285" t="s">
        <v>2833</v>
      </c>
      <c r="B2203" s="32" t="b">
        <f>'5'!$J$24&gt;='5'!$N$24</f>
        <v>1</v>
      </c>
      <c r="C2203" s="30">
        <v>5</v>
      </c>
      <c r="D2203" s="90"/>
      <c r="E2203" s="90" t="s">
        <v>280</v>
      </c>
      <c r="F2203" s="90" t="s">
        <v>676</v>
      </c>
      <c r="G2203"/>
    </row>
    <row r="2204" spans="1:7" hidden="1" x14ac:dyDescent="0.25">
      <c r="A2204" s="285" t="s">
        <v>2834</v>
      </c>
      <c r="B2204" s="32" t="b">
        <f>'5'!$J$25&gt;='5'!$N$25</f>
        <v>1</v>
      </c>
      <c r="C2204" s="30">
        <v>5</v>
      </c>
      <c r="D2204" s="90"/>
      <c r="E2204" s="90" t="s">
        <v>281</v>
      </c>
      <c r="F2204" s="90" t="s">
        <v>676</v>
      </c>
      <c r="G2204"/>
    </row>
    <row r="2205" spans="1:7" hidden="1" x14ac:dyDescent="0.25">
      <c r="A2205" s="285" t="s">
        <v>2835</v>
      </c>
      <c r="B2205" s="32" t="b">
        <f>'5'!$J$26&gt;='5'!$N$26</f>
        <v>1</v>
      </c>
      <c r="C2205" s="30">
        <v>5</v>
      </c>
      <c r="D2205" s="90"/>
      <c r="E2205" s="90" t="s">
        <v>282</v>
      </c>
      <c r="F2205" s="90" t="s">
        <v>676</v>
      </c>
      <c r="G2205"/>
    </row>
    <row r="2206" spans="1:7" hidden="1" x14ac:dyDescent="0.25">
      <c r="A2206" s="285" t="s">
        <v>2836</v>
      </c>
      <c r="B2206" s="32" t="b">
        <f>'5'!$J$27&gt;='5'!$N$27</f>
        <v>1</v>
      </c>
      <c r="C2206" s="30">
        <v>5</v>
      </c>
      <c r="D2206" s="90"/>
      <c r="E2206" s="90" t="s">
        <v>283</v>
      </c>
      <c r="F2206" s="90" t="s">
        <v>676</v>
      </c>
      <c r="G2206"/>
    </row>
    <row r="2207" spans="1:7" hidden="1" x14ac:dyDescent="0.25">
      <c r="A2207" s="285" t="s">
        <v>2837</v>
      </c>
      <c r="B2207" s="32" t="b">
        <f>'5'!$J$28&gt;='5'!$N$28</f>
        <v>1</v>
      </c>
      <c r="C2207" s="30">
        <v>5</v>
      </c>
      <c r="D2207" s="90"/>
      <c r="E2207" s="90" t="s">
        <v>397</v>
      </c>
      <c r="F2207" s="90" t="s">
        <v>676</v>
      </c>
      <c r="G2207"/>
    </row>
    <row r="2208" spans="1:7" hidden="1" x14ac:dyDescent="0.25">
      <c r="A2208" s="285" t="s">
        <v>2838</v>
      </c>
      <c r="B2208" s="32" t="b">
        <f>'5'!$J$29&gt;='5'!$N$29</f>
        <v>1</v>
      </c>
      <c r="C2208" s="30">
        <v>5</v>
      </c>
      <c r="D2208" s="90"/>
      <c r="E2208" s="90" t="s">
        <v>398</v>
      </c>
      <c r="F2208" s="90" t="s">
        <v>676</v>
      </c>
      <c r="G2208"/>
    </row>
    <row r="2209" spans="1:7" hidden="1" x14ac:dyDescent="0.25">
      <c r="A2209" s="285" t="s">
        <v>2839</v>
      </c>
      <c r="B2209" s="32" t="b">
        <f>'5'!$J$30&gt;='5'!$N$30</f>
        <v>1</v>
      </c>
      <c r="C2209" s="30">
        <v>5</v>
      </c>
      <c r="D2209" s="90"/>
      <c r="E2209" s="90" t="s">
        <v>399</v>
      </c>
      <c r="F2209" s="90" t="s">
        <v>676</v>
      </c>
      <c r="G2209"/>
    </row>
    <row r="2210" spans="1:7" hidden="1" x14ac:dyDescent="0.25">
      <c r="A2210" s="285" t="s">
        <v>2840</v>
      </c>
      <c r="B2210" s="32" t="b">
        <f>'5'!$J$31&gt;='5'!$N$31</f>
        <v>1</v>
      </c>
      <c r="C2210" s="30">
        <v>5</v>
      </c>
      <c r="D2210" s="90"/>
      <c r="E2210" s="90" t="s">
        <v>400</v>
      </c>
      <c r="F2210" s="90" t="s">
        <v>676</v>
      </c>
      <c r="G2210"/>
    </row>
    <row r="2211" spans="1:7" hidden="1" x14ac:dyDescent="0.25">
      <c r="A2211" s="285" t="s">
        <v>2841</v>
      </c>
      <c r="B2211" s="32" t="b">
        <f>'5'!$J$32&gt;='5'!$N$32</f>
        <v>1</v>
      </c>
      <c r="C2211" s="30">
        <v>5</v>
      </c>
      <c r="D2211" s="90"/>
      <c r="E2211" s="90" t="s">
        <v>401</v>
      </c>
      <c r="F2211" s="90" t="s">
        <v>676</v>
      </c>
      <c r="G2211"/>
    </row>
    <row r="2212" spans="1:7" hidden="1" x14ac:dyDescent="0.25">
      <c r="A2212" s="285" t="s">
        <v>2842</v>
      </c>
      <c r="B2212" s="32" t="b">
        <f>'5'!$J$8&gt;='5'!$O$8</f>
        <v>1</v>
      </c>
      <c r="C2212" s="30">
        <v>5</v>
      </c>
      <c r="D2212" s="90"/>
      <c r="E2212" s="90" t="s">
        <v>263</v>
      </c>
      <c r="F2212" s="90" t="s">
        <v>677</v>
      </c>
      <c r="G2212"/>
    </row>
    <row r="2213" spans="1:7" hidden="1" x14ac:dyDescent="0.25">
      <c r="A2213" s="285" t="s">
        <v>2843</v>
      </c>
      <c r="B2213" s="32" t="b">
        <f>'5'!$J$9&gt;='5'!$O$9</f>
        <v>1</v>
      </c>
      <c r="C2213" s="30">
        <v>5</v>
      </c>
      <c r="D2213" s="90"/>
      <c r="E2213" s="90" t="s">
        <v>265</v>
      </c>
      <c r="F2213" s="90" t="s">
        <v>677</v>
      </c>
      <c r="G2213"/>
    </row>
    <row r="2214" spans="1:7" hidden="1" x14ac:dyDescent="0.25">
      <c r="A2214" s="285" t="s">
        <v>2844</v>
      </c>
      <c r="B2214" s="32" t="b">
        <f>'5'!$J$10&gt;='5'!$O$10</f>
        <v>1</v>
      </c>
      <c r="C2214" s="30">
        <v>5</v>
      </c>
      <c r="D2214" s="90"/>
      <c r="E2214" s="90" t="s">
        <v>266</v>
      </c>
      <c r="F2214" s="90" t="s">
        <v>677</v>
      </c>
      <c r="G2214"/>
    </row>
    <row r="2215" spans="1:7" hidden="1" x14ac:dyDescent="0.25">
      <c r="A2215" s="285" t="s">
        <v>2845</v>
      </c>
      <c r="B2215" s="32" t="b">
        <f>'5'!$J$11&gt;='5'!$O$11</f>
        <v>1</v>
      </c>
      <c r="C2215" s="30">
        <v>5</v>
      </c>
      <c r="D2215" s="90"/>
      <c r="E2215" s="90" t="s">
        <v>267</v>
      </c>
      <c r="F2215" s="90" t="s">
        <v>677</v>
      </c>
      <c r="G2215"/>
    </row>
    <row r="2216" spans="1:7" hidden="1" x14ac:dyDescent="0.25">
      <c r="A2216" s="285" t="s">
        <v>2846</v>
      </c>
      <c r="B2216" s="32" t="b">
        <f>'5'!$J$12&gt;='5'!$O$12</f>
        <v>1</v>
      </c>
      <c r="C2216" s="30">
        <v>5</v>
      </c>
      <c r="D2216" s="90"/>
      <c r="E2216" s="90" t="s">
        <v>268</v>
      </c>
      <c r="F2216" s="90" t="s">
        <v>677</v>
      </c>
      <c r="G2216"/>
    </row>
    <row r="2217" spans="1:7" hidden="1" x14ac:dyDescent="0.25">
      <c r="A2217" s="285" t="s">
        <v>2847</v>
      </c>
      <c r="B2217" s="32" t="b">
        <f>'5'!$J$13&gt;='5'!$O$13</f>
        <v>1</v>
      </c>
      <c r="C2217" s="30">
        <v>5</v>
      </c>
      <c r="D2217" s="90"/>
      <c r="E2217" s="90" t="s">
        <v>269</v>
      </c>
      <c r="F2217" s="90" t="s">
        <v>677</v>
      </c>
      <c r="G2217"/>
    </row>
    <row r="2218" spans="1:7" hidden="1" x14ac:dyDescent="0.25">
      <c r="A2218" s="285" t="s">
        <v>2848</v>
      </c>
      <c r="B2218" s="32" t="b">
        <f>'5'!$J$14&gt;='5'!$O$14</f>
        <v>1</v>
      </c>
      <c r="C2218" s="30">
        <v>5</v>
      </c>
      <c r="D2218" s="90"/>
      <c r="E2218" s="90" t="s">
        <v>270</v>
      </c>
      <c r="F2218" s="90" t="s">
        <v>677</v>
      </c>
      <c r="G2218"/>
    </row>
    <row r="2219" spans="1:7" hidden="1" x14ac:dyDescent="0.25">
      <c r="A2219" s="285" t="s">
        <v>2849</v>
      </c>
      <c r="B2219" s="32" t="b">
        <f>'5'!$J$15&gt;='5'!$O$15</f>
        <v>1</v>
      </c>
      <c r="C2219" s="30">
        <v>5</v>
      </c>
      <c r="D2219" s="90"/>
      <c r="E2219" s="90" t="s">
        <v>271</v>
      </c>
      <c r="F2219" s="90" t="s">
        <v>677</v>
      </c>
      <c r="G2219"/>
    </row>
    <row r="2220" spans="1:7" hidden="1" x14ac:dyDescent="0.25">
      <c r="A2220" s="285" t="s">
        <v>2850</v>
      </c>
      <c r="B2220" s="32" t="b">
        <f>'5'!$J$16&gt;='5'!$O$16</f>
        <v>1</v>
      </c>
      <c r="C2220" s="30">
        <v>5</v>
      </c>
      <c r="D2220" s="90"/>
      <c r="E2220" s="90" t="s">
        <v>272</v>
      </c>
      <c r="F2220" s="90" t="s">
        <v>677</v>
      </c>
      <c r="G2220"/>
    </row>
    <row r="2221" spans="1:7" hidden="1" x14ac:dyDescent="0.25">
      <c r="A2221" s="285" t="s">
        <v>2851</v>
      </c>
      <c r="B2221" s="32" t="b">
        <f>'5'!$J$17&gt;='5'!$O$17</f>
        <v>1</v>
      </c>
      <c r="C2221" s="30">
        <v>5</v>
      </c>
      <c r="D2221" s="90"/>
      <c r="E2221" s="90" t="s">
        <v>273</v>
      </c>
      <c r="F2221" s="90" t="s">
        <v>677</v>
      </c>
      <c r="G2221"/>
    </row>
    <row r="2222" spans="1:7" hidden="1" x14ac:dyDescent="0.25">
      <c r="A2222" s="285" t="s">
        <v>2852</v>
      </c>
      <c r="B2222" s="32" t="b">
        <f>'5'!$J$18&gt;='5'!$O$18</f>
        <v>1</v>
      </c>
      <c r="C2222" s="30">
        <v>5</v>
      </c>
      <c r="D2222" s="90"/>
      <c r="E2222" s="90" t="s">
        <v>274</v>
      </c>
      <c r="F2222" s="90" t="s">
        <v>677</v>
      </c>
      <c r="G2222"/>
    </row>
    <row r="2223" spans="1:7" hidden="1" x14ac:dyDescent="0.25">
      <c r="A2223" s="285" t="s">
        <v>2853</v>
      </c>
      <c r="B2223" s="32" t="b">
        <f>'5'!$J$19&gt;='5'!$O$19</f>
        <v>1</v>
      </c>
      <c r="C2223" s="30">
        <v>5</v>
      </c>
      <c r="D2223" s="90"/>
      <c r="E2223" s="90" t="s">
        <v>275</v>
      </c>
      <c r="F2223" s="90" t="s">
        <v>677</v>
      </c>
      <c r="G2223"/>
    </row>
    <row r="2224" spans="1:7" hidden="1" x14ac:dyDescent="0.25">
      <c r="A2224" s="285" t="s">
        <v>2854</v>
      </c>
      <c r="B2224" s="32" t="b">
        <f>'5'!$J$20&gt;='5'!$O$20</f>
        <v>1</v>
      </c>
      <c r="C2224" s="30">
        <v>5</v>
      </c>
      <c r="D2224" s="90"/>
      <c r="E2224" s="90" t="s">
        <v>276</v>
      </c>
      <c r="F2224" s="90" t="s">
        <v>677</v>
      </c>
      <c r="G2224"/>
    </row>
    <row r="2225" spans="1:7" hidden="1" x14ac:dyDescent="0.25">
      <c r="A2225" s="285" t="s">
        <v>2855</v>
      </c>
      <c r="B2225" s="32" t="b">
        <f>'5'!$J$21&gt;='5'!$O$21</f>
        <v>1</v>
      </c>
      <c r="C2225" s="30">
        <v>5</v>
      </c>
      <c r="D2225" s="90"/>
      <c r="E2225" s="90" t="s">
        <v>277</v>
      </c>
      <c r="F2225" s="90" t="s">
        <v>677</v>
      </c>
      <c r="G2225"/>
    </row>
    <row r="2226" spans="1:7" hidden="1" x14ac:dyDescent="0.25">
      <c r="A2226" s="285" t="s">
        <v>2856</v>
      </c>
      <c r="B2226" s="32" t="b">
        <f>'5'!$J$22&gt;='5'!$O$22</f>
        <v>1</v>
      </c>
      <c r="C2226" s="30">
        <v>5</v>
      </c>
      <c r="D2226" s="90"/>
      <c r="E2226" s="90" t="s">
        <v>278</v>
      </c>
      <c r="F2226" s="90" t="s">
        <v>677</v>
      </c>
      <c r="G2226"/>
    </row>
    <row r="2227" spans="1:7" hidden="1" x14ac:dyDescent="0.25">
      <c r="A2227" s="285" t="s">
        <v>2857</v>
      </c>
      <c r="B2227" s="32" t="b">
        <f>'5'!$J$23&gt;='5'!$O$23</f>
        <v>1</v>
      </c>
      <c r="C2227" s="30">
        <v>5</v>
      </c>
      <c r="D2227" s="90"/>
      <c r="E2227" s="90" t="s">
        <v>279</v>
      </c>
      <c r="F2227" s="90" t="s">
        <v>677</v>
      </c>
      <c r="G2227"/>
    </row>
    <row r="2228" spans="1:7" hidden="1" x14ac:dyDescent="0.25">
      <c r="A2228" s="285" t="s">
        <v>2858</v>
      </c>
      <c r="B2228" s="32" t="b">
        <f>'5'!$J$24&gt;='5'!$O$24</f>
        <v>1</v>
      </c>
      <c r="C2228" s="30">
        <v>5</v>
      </c>
      <c r="D2228" s="90"/>
      <c r="E2228" s="90" t="s">
        <v>280</v>
      </c>
      <c r="F2228" s="90" t="s">
        <v>677</v>
      </c>
      <c r="G2228"/>
    </row>
    <row r="2229" spans="1:7" hidden="1" x14ac:dyDescent="0.25">
      <c r="A2229" s="285" t="s">
        <v>2859</v>
      </c>
      <c r="B2229" s="32" t="b">
        <f>'5'!$J$25&gt;='5'!$O$25</f>
        <v>1</v>
      </c>
      <c r="C2229" s="30">
        <v>5</v>
      </c>
      <c r="D2229" s="90"/>
      <c r="E2229" s="90" t="s">
        <v>281</v>
      </c>
      <c r="F2229" s="90" t="s">
        <v>677</v>
      </c>
      <c r="G2229"/>
    </row>
    <row r="2230" spans="1:7" hidden="1" x14ac:dyDescent="0.25">
      <c r="A2230" s="285" t="s">
        <v>2860</v>
      </c>
      <c r="B2230" s="32" t="b">
        <f>'5'!$J$26&gt;='5'!$O$26</f>
        <v>1</v>
      </c>
      <c r="C2230" s="30">
        <v>5</v>
      </c>
      <c r="D2230" s="90"/>
      <c r="E2230" s="90" t="s">
        <v>282</v>
      </c>
      <c r="F2230" s="90" t="s">
        <v>677</v>
      </c>
      <c r="G2230"/>
    </row>
    <row r="2231" spans="1:7" hidden="1" x14ac:dyDescent="0.25">
      <c r="A2231" s="285" t="s">
        <v>2861</v>
      </c>
      <c r="B2231" s="32" t="b">
        <f>'5'!$J$27&gt;='5'!$O$27</f>
        <v>1</v>
      </c>
      <c r="C2231" s="30">
        <v>5</v>
      </c>
      <c r="D2231" s="90"/>
      <c r="E2231" s="90" t="s">
        <v>283</v>
      </c>
      <c r="F2231" s="90" t="s">
        <v>677</v>
      </c>
      <c r="G2231"/>
    </row>
    <row r="2232" spans="1:7" hidden="1" x14ac:dyDescent="0.25">
      <c r="A2232" s="285" t="s">
        <v>2862</v>
      </c>
      <c r="B2232" s="32" t="b">
        <f>'5'!$J$28&gt;='5'!$O$28</f>
        <v>1</v>
      </c>
      <c r="C2232" s="30">
        <v>5</v>
      </c>
      <c r="D2232" s="90"/>
      <c r="E2232" s="90" t="s">
        <v>397</v>
      </c>
      <c r="F2232" s="90" t="s">
        <v>677</v>
      </c>
      <c r="G2232"/>
    </row>
    <row r="2233" spans="1:7" hidden="1" x14ac:dyDescent="0.25">
      <c r="A2233" s="285" t="s">
        <v>2863</v>
      </c>
      <c r="B2233" s="32" t="b">
        <f>'5'!$J$29&gt;='5'!$O$29</f>
        <v>1</v>
      </c>
      <c r="C2233" s="30">
        <v>5</v>
      </c>
      <c r="D2233" s="90"/>
      <c r="E2233" s="90" t="s">
        <v>398</v>
      </c>
      <c r="F2233" s="90" t="s">
        <v>677</v>
      </c>
      <c r="G2233"/>
    </row>
    <row r="2234" spans="1:7" hidden="1" x14ac:dyDescent="0.25">
      <c r="A2234" s="285" t="s">
        <v>2864</v>
      </c>
      <c r="B2234" s="32" t="b">
        <f>'5'!$J$30&gt;='5'!$O$30</f>
        <v>1</v>
      </c>
      <c r="C2234" s="30">
        <v>5</v>
      </c>
      <c r="D2234" s="90"/>
      <c r="E2234" s="90" t="s">
        <v>399</v>
      </c>
      <c r="F2234" s="90" t="s">
        <v>677</v>
      </c>
      <c r="G2234"/>
    </row>
    <row r="2235" spans="1:7" hidden="1" x14ac:dyDescent="0.25">
      <c r="A2235" s="285" t="s">
        <v>2865</v>
      </c>
      <c r="B2235" s="32" t="b">
        <f>'5'!$J$31&gt;='5'!$O$31</f>
        <v>1</v>
      </c>
      <c r="C2235" s="30">
        <v>5</v>
      </c>
      <c r="D2235" s="90"/>
      <c r="E2235" s="90" t="s">
        <v>400</v>
      </c>
      <c r="F2235" s="90" t="s">
        <v>677</v>
      </c>
      <c r="G2235"/>
    </row>
    <row r="2236" spans="1:7" hidden="1" x14ac:dyDescent="0.25">
      <c r="A2236" s="285" t="s">
        <v>2866</v>
      </c>
      <c r="B2236" s="32" t="b">
        <f>'5'!$J$32&gt;='5'!$O$32</f>
        <v>1</v>
      </c>
      <c r="C2236" s="30">
        <v>5</v>
      </c>
      <c r="D2236" s="90"/>
      <c r="E2236" s="90" t="s">
        <v>401</v>
      </c>
      <c r="F2236" s="90" t="s">
        <v>677</v>
      </c>
      <c r="G2236"/>
    </row>
    <row r="2237" spans="1:7" hidden="1" x14ac:dyDescent="0.25">
      <c r="A2237" s="285" t="s">
        <v>2867</v>
      </c>
      <c r="B2237" s="32" t="b">
        <f>'5'!$J$8&gt;='5'!$P$8</f>
        <v>1</v>
      </c>
      <c r="C2237" s="30">
        <v>5</v>
      </c>
      <c r="D2237" s="90"/>
      <c r="E2237" s="90" t="s">
        <v>263</v>
      </c>
      <c r="F2237" s="90" t="s">
        <v>678</v>
      </c>
      <c r="G2237"/>
    </row>
    <row r="2238" spans="1:7" hidden="1" x14ac:dyDescent="0.25">
      <c r="A2238" s="285" t="s">
        <v>2868</v>
      </c>
      <c r="B2238" s="32" t="b">
        <f>'5'!$J$9&gt;='5'!$P$9</f>
        <v>1</v>
      </c>
      <c r="C2238" s="30">
        <v>5</v>
      </c>
      <c r="D2238" s="90"/>
      <c r="E2238" s="90" t="s">
        <v>265</v>
      </c>
      <c r="F2238" s="90" t="s">
        <v>678</v>
      </c>
      <c r="G2238"/>
    </row>
    <row r="2239" spans="1:7" hidden="1" x14ac:dyDescent="0.25">
      <c r="A2239" s="285" t="s">
        <v>2869</v>
      </c>
      <c r="B2239" s="32" t="b">
        <f>'5'!$J$10&gt;='5'!$P$10</f>
        <v>1</v>
      </c>
      <c r="C2239" s="30">
        <v>5</v>
      </c>
      <c r="D2239" s="90"/>
      <c r="E2239" s="90" t="s">
        <v>266</v>
      </c>
      <c r="F2239" s="90" t="s">
        <v>678</v>
      </c>
      <c r="G2239"/>
    </row>
    <row r="2240" spans="1:7" hidden="1" x14ac:dyDescent="0.25">
      <c r="A2240" s="285" t="s">
        <v>2870</v>
      </c>
      <c r="B2240" s="32" t="b">
        <f>'5'!$J$11&gt;='5'!$P$11</f>
        <v>1</v>
      </c>
      <c r="C2240" s="30">
        <v>5</v>
      </c>
      <c r="D2240" s="90"/>
      <c r="E2240" s="90" t="s">
        <v>267</v>
      </c>
      <c r="F2240" s="90" t="s">
        <v>678</v>
      </c>
      <c r="G2240"/>
    </row>
    <row r="2241" spans="1:7" hidden="1" x14ac:dyDescent="0.25">
      <c r="A2241" s="285" t="s">
        <v>2871</v>
      </c>
      <c r="B2241" s="32" t="b">
        <f>'5'!$J$12&gt;='5'!$P$12</f>
        <v>1</v>
      </c>
      <c r="C2241" s="30">
        <v>5</v>
      </c>
      <c r="D2241" s="90"/>
      <c r="E2241" s="90" t="s">
        <v>268</v>
      </c>
      <c r="F2241" s="90" t="s">
        <v>678</v>
      </c>
      <c r="G2241"/>
    </row>
    <row r="2242" spans="1:7" hidden="1" x14ac:dyDescent="0.25">
      <c r="A2242" s="285" t="s">
        <v>2872</v>
      </c>
      <c r="B2242" s="32" t="b">
        <f>'5'!$J$13&gt;='5'!$P$13</f>
        <v>1</v>
      </c>
      <c r="C2242" s="30">
        <v>5</v>
      </c>
      <c r="D2242" s="90"/>
      <c r="E2242" s="90" t="s">
        <v>269</v>
      </c>
      <c r="F2242" s="90" t="s">
        <v>678</v>
      </c>
      <c r="G2242"/>
    </row>
    <row r="2243" spans="1:7" hidden="1" x14ac:dyDescent="0.25">
      <c r="A2243" s="285" t="s">
        <v>2873</v>
      </c>
      <c r="B2243" s="32" t="b">
        <f>'5'!$J$14&gt;='5'!$P$14</f>
        <v>1</v>
      </c>
      <c r="C2243" s="30">
        <v>5</v>
      </c>
      <c r="D2243" s="90"/>
      <c r="E2243" s="90" t="s">
        <v>270</v>
      </c>
      <c r="F2243" s="90" t="s">
        <v>678</v>
      </c>
      <c r="G2243"/>
    </row>
    <row r="2244" spans="1:7" hidden="1" x14ac:dyDescent="0.25">
      <c r="A2244" s="285" t="s">
        <v>2874</v>
      </c>
      <c r="B2244" s="32" t="b">
        <f>'5'!$J$15&gt;='5'!$P$15</f>
        <v>1</v>
      </c>
      <c r="C2244" s="30">
        <v>5</v>
      </c>
      <c r="D2244" s="90"/>
      <c r="E2244" s="90" t="s">
        <v>271</v>
      </c>
      <c r="F2244" s="90" t="s">
        <v>678</v>
      </c>
      <c r="G2244"/>
    </row>
    <row r="2245" spans="1:7" hidden="1" x14ac:dyDescent="0.25">
      <c r="A2245" s="285" t="s">
        <v>2875</v>
      </c>
      <c r="B2245" s="32" t="b">
        <f>'5'!$J$16&gt;='5'!$P$16</f>
        <v>1</v>
      </c>
      <c r="C2245" s="30">
        <v>5</v>
      </c>
      <c r="D2245" s="90"/>
      <c r="E2245" s="90" t="s">
        <v>272</v>
      </c>
      <c r="F2245" s="90" t="s">
        <v>678</v>
      </c>
      <c r="G2245"/>
    </row>
    <row r="2246" spans="1:7" hidden="1" x14ac:dyDescent="0.25">
      <c r="A2246" s="285" t="s">
        <v>2876</v>
      </c>
      <c r="B2246" s="32" t="b">
        <f>'5'!$J$17&gt;='5'!$P$17</f>
        <v>1</v>
      </c>
      <c r="C2246" s="30">
        <v>5</v>
      </c>
      <c r="D2246" s="90"/>
      <c r="E2246" s="90" t="s">
        <v>273</v>
      </c>
      <c r="F2246" s="90" t="s">
        <v>678</v>
      </c>
      <c r="G2246"/>
    </row>
    <row r="2247" spans="1:7" hidden="1" x14ac:dyDescent="0.25">
      <c r="A2247" s="285" t="s">
        <v>2877</v>
      </c>
      <c r="B2247" s="32" t="b">
        <f>'5'!$J$18&gt;='5'!$P$18</f>
        <v>1</v>
      </c>
      <c r="C2247" s="30">
        <v>5</v>
      </c>
      <c r="D2247" s="90"/>
      <c r="E2247" s="90" t="s">
        <v>274</v>
      </c>
      <c r="F2247" s="90" t="s">
        <v>678</v>
      </c>
      <c r="G2247"/>
    </row>
    <row r="2248" spans="1:7" hidden="1" x14ac:dyDescent="0.25">
      <c r="A2248" s="285" t="s">
        <v>2878</v>
      </c>
      <c r="B2248" s="32" t="b">
        <f>'5'!$J$19&gt;='5'!$P$19</f>
        <v>1</v>
      </c>
      <c r="C2248" s="30">
        <v>5</v>
      </c>
      <c r="D2248" s="90"/>
      <c r="E2248" s="90" t="s">
        <v>275</v>
      </c>
      <c r="F2248" s="90" t="s">
        <v>678</v>
      </c>
      <c r="G2248"/>
    </row>
    <row r="2249" spans="1:7" hidden="1" x14ac:dyDescent="0.25">
      <c r="A2249" s="285" t="s">
        <v>2879</v>
      </c>
      <c r="B2249" s="32" t="b">
        <f>'5'!$J$20&gt;='5'!$P$20</f>
        <v>1</v>
      </c>
      <c r="C2249" s="30">
        <v>5</v>
      </c>
      <c r="D2249" s="90"/>
      <c r="E2249" s="90" t="s">
        <v>276</v>
      </c>
      <c r="F2249" s="90" t="s">
        <v>678</v>
      </c>
      <c r="G2249"/>
    </row>
    <row r="2250" spans="1:7" hidden="1" x14ac:dyDescent="0.25">
      <c r="A2250" s="285" t="s">
        <v>2880</v>
      </c>
      <c r="B2250" s="32" t="b">
        <f>'5'!$J$21&gt;='5'!$P$21</f>
        <v>1</v>
      </c>
      <c r="C2250" s="30">
        <v>5</v>
      </c>
      <c r="D2250" s="90"/>
      <c r="E2250" s="90" t="s">
        <v>277</v>
      </c>
      <c r="F2250" s="90" t="s">
        <v>678</v>
      </c>
      <c r="G2250"/>
    </row>
    <row r="2251" spans="1:7" hidden="1" x14ac:dyDescent="0.25">
      <c r="A2251" s="285" t="s">
        <v>2881</v>
      </c>
      <c r="B2251" s="32" t="b">
        <f>'5'!$J$22&gt;='5'!$P$22</f>
        <v>1</v>
      </c>
      <c r="C2251" s="30">
        <v>5</v>
      </c>
      <c r="D2251" s="90"/>
      <c r="E2251" s="90" t="s">
        <v>278</v>
      </c>
      <c r="F2251" s="90" t="s">
        <v>678</v>
      </c>
      <c r="G2251"/>
    </row>
    <row r="2252" spans="1:7" hidden="1" x14ac:dyDescent="0.25">
      <c r="A2252" s="285" t="s">
        <v>2882</v>
      </c>
      <c r="B2252" s="32" t="b">
        <f>'5'!$J$23&gt;='5'!$P$23</f>
        <v>1</v>
      </c>
      <c r="C2252" s="30">
        <v>5</v>
      </c>
      <c r="D2252" s="90"/>
      <c r="E2252" s="90" t="s">
        <v>279</v>
      </c>
      <c r="F2252" s="90" t="s">
        <v>678</v>
      </c>
      <c r="G2252"/>
    </row>
    <row r="2253" spans="1:7" hidden="1" x14ac:dyDescent="0.25">
      <c r="A2253" s="285" t="s">
        <v>2883</v>
      </c>
      <c r="B2253" s="32" t="b">
        <f>'5'!$J$24&gt;='5'!$P$24</f>
        <v>1</v>
      </c>
      <c r="C2253" s="30">
        <v>5</v>
      </c>
      <c r="D2253" s="90"/>
      <c r="E2253" s="90" t="s">
        <v>280</v>
      </c>
      <c r="F2253" s="90" t="s">
        <v>678</v>
      </c>
      <c r="G2253"/>
    </row>
    <row r="2254" spans="1:7" hidden="1" x14ac:dyDescent="0.25">
      <c r="A2254" s="285" t="s">
        <v>2884</v>
      </c>
      <c r="B2254" s="32" t="b">
        <f>'5'!$J$25&gt;='5'!$P$25</f>
        <v>1</v>
      </c>
      <c r="C2254" s="30">
        <v>5</v>
      </c>
      <c r="D2254" s="90"/>
      <c r="E2254" s="90" t="s">
        <v>281</v>
      </c>
      <c r="F2254" s="90" t="s">
        <v>678</v>
      </c>
      <c r="G2254"/>
    </row>
    <row r="2255" spans="1:7" hidden="1" x14ac:dyDescent="0.25">
      <c r="A2255" s="285" t="s">
        <v>2885</v>
      </c>
      <c r="B2255" s="32" t="b">
        <f>'5'!$J$26&gt;='5'!$P$26</f>
        <v>1</v>
      </c>
      <c r="C2255" s="30">
        <v>5</v>
      </c>
      <c r="D2255" s="90"/>
      <c r="E2255" s="90" t="s">
        <v>282</v>
      </c>
      <c r="F2255" s="90" t="s">
        <v>678</v>
      </c>
      <c r="G2255"/>
    </row>
    <row r="2256" spans="1:7" hidden="1" x14ac:dyDescent="0.25">
      <c r="A2256" s="285" t="s">
        <v>2886</v>
      </c>
      <c r="B2256" s="32" t="b">
        <f>'5'!$J$27&gt;='5'!$P$27</f>
        <v>1</v>
      </c>
      <c r="C2256" s="30">
        <v>5</v>
      </c>
      <c r="D2256" s="90"/>
      <c r="E2256" s="90" t="s">
        <v>283</v>
      </c>
      <c r="F2256" s="90" t="s">
        <v>678</v>
      </c>
      <c r="G2256"/>
    </row>
    <row r="2257" spans="1:7" hidden="1" x14ac:dyDescent="0.25">
      <c r="A2257" s="285" t="s">
        <v>2887</v>
      </c>
      <c r="B2257" s="32" t="b">
        <f>'5'!$J$28&gt;='5'!$P$28</f>
        <v>1</v>
      </c>
      <c r="C2257" s="30">
        <v>5</v>
      </c>
      <c r="D2257" s="90"/>
      <c r="E2257" s="90" t="s">
        <v>397</v>
      </c>
      <c r="F2257" s="90" t="s">
        <v>678</v>
      </c>
      <c r="G2257"/>
    </row>
    <row r="2258" spans="1:7" hidden="1" x14ac:dyDescent="0.25">
      <c r="A2258" s="285" t="s">
        <v>2888</v>
      </c>
      <c r="B2258" s="32" t="b">
        <f>'5'!$J$29&gt;='5'!$P$29</f>
        <v>1</v>
      </c>
      <c r="C2258" s="30">
        <v>5</v>
      </c>
      <c r="D2258" s="90"/>
      <c r="E2258" s="90" t="s">
        <v>398</v>
      </c>
      <c r="F2258" s="90" t="s">
        <v>678</v>
      </c>
      <c r="G2258"/>
    </row>
    <row r="2259" spans="1:7" hidden="1" x14ac:dyDescent="0.25">
      <c r="A2259" s="285" t="s">
        <v>2889</v>
      </c>
      <c r="B2259" s="32" t="b">
        <f>'5'!$J$30&gt;='5'!$P$30</f>
        <v>1</v>
      </c>
      <c r="C2259" s="30">
        <v>5</v>
      </c>
      <c r="D2259" s="90"/>
      <c r="E2259" s="90" t="s">
        <v>399</v>
      </c>
      <c r="F2259" s="90" t="s">
        <v>678</v>
      </c>
      <c r="G2259"/>
    </row>
    <row r="2260" spans="1:7" hidden="1" x14ac:dyDescent="0.25">
      <c r="A2260" s="285" t="s">
        <v>2890</v>
      </c>
      <c r="B2260" s="32" t="b">
        <f>'5'!$J$31&gt;='5'!$P$31</f>
        <v>1</v>
      </c>
      <c r="C2260" s="30">
        <v>5</v>
      </c>
      <c r="D2260" s="90"/>
      <c r="E2260" s="90" t="s">
        <v>400</v>
      </c>
      <c r="F2260" s="90" t="s">
        <v>678</v>
      </c>
      <c r="G2260"/>
    </row>
    <row r="2261" spans="1:7" hidden="1" x14ac:dyDescent="0.25">
      <c r="A2261" s="285" t="s">
        <v>2891</v>
      </c>
      <c r="B2261" s="32" t="b">
        <f>'5'!$J$32&gt;='5'!$P$32</f>
        <v>1</v>
      </c>
      <c r="C2261" s="30">
        <v>5</v>
      </c>
      <c r="D2261" s="90"/>
      <c r="E2261" s="90" t="s">
        <v>401</v>
      </c>
      <c r="F2261" s="90" t="s">
        <v>678</v>
      </c>
      <c r="G2261"/>
    </row>
    <row r="2262" spans="1:7" hidden="1" x14ac:dyDescent="0.25">
      <c r="A2262" s="285" t="s">
        <v>2892</v>
      </c>
      <c r="B2262" s="32" t="b">
        <f>'5'!$J$8&gt;='5'!$Q$8</f>
        <v>1</v>
      </c>
      <c r="C2262" s="30">
        <v>5</v>
      </c>
      <c r="D2262" s="90"/>
      <c r="E2262" s="90" t="s">
        <v>263</v>
      </c>
      <c r="F2262" s="90" t="s">
        <v>679</v>
      </c>
      <c r="G2262"/>
    </row>
    <row r="2263" spans="1:7" hidden="1" x14ac:dyDescent="0.25">
      <c r="A2263" s="285" t="s">
        <v>2893</v>
      </c>
      <c r="B2263" s="32" t="b">
        <f>'5'!$J$9&gt;='5'!$Q$9</f>
        <v>1</v>
      </c>
      <c r="C2263" s="30">
        <v>5</v>
      </c>
      <c r="D2263" s="90"/>
      <c r="E2263" s="90" t="s">
        <v>265</v>
      </c>
      <c r="F2263" s="90" t="s">
        <v>679</v>
      </c>
      <c r="G2263"/>
    </row>
    <row r="2264" spans="1:7" hidden="1" x14ac:dyDescent="0.25">
      <c r="A2264" s="285" t="s">
        <v>2894</v>
      </c>
      <c r="B2264" s="32" t="b">
        <f>'5'!$J$10&gt;='5'!$Q$10</f>
        <v>1</v>
      </c>
      <c r="C2264" s="30">
        <v>5</v>
      </c>
      <c r="D2264" s="90"/>
      <c r="E2264" s="90" t="s">
        <v>266</v>
      </c>
      <c r="F2264" s="90" t="s">
        <v>679</v>
      </c>
      <c r="G2264"/>
    </row>
    <row r="2265" spans="1:7" hidden="1" x14ac:dyDescent="0.25">
      <c r="A2265" s="285" t="s">
        <v>2895</v>
      </c>
      <c r="B2265" s="32" t="b">
        <f>'5'!$J$11&gt;='5'!$Q$11</f>
        <v>1</v>
      </c>
      <c r="C2265" s="30">
        <v>5</v>
      </c>
      <c r="D2265" s="90"/>
      <c r="E2265" s="90" t="s">
        <v>267</v>
      </c>
      <c r="F2265" s="90" t="s">
        <v>679</v>
      </c>
      <c r="G2265"/>
    </row>
    <row r="2266" spans="1:7" hidden="1" x14ac:dyDescent="0.25">
      <c r="A2266" s="285" t="s">
        <v>2896</v>
      </c>
      <c r="B2266" s="32" t="b">
        <f>'5'!$J$12&gt;='5'!$Q$12</f>
        <v>1</v>
      </c>
      <c r="C2266" s="30">
        <v>5</v>
      </c>
      <c r="D2266" s="90"/>
      <c r="E2266" s="90" t="s">
        <v>268</v>
      </c>
      <c r="F2266" s="90" t="s">
        <v>679</v>
      </c>
      <c r="G2266"/>
    </row>
    <row r="2267" spans="1:7" hidden="1" x14ac:dyDescent="0.25">
      <c r="A2267" s="285" t="s">
        <v>2897</v>
      </c>
      <c r="B2267" s="32" t="b">
        <f>'5'!$J$13&gt;='5'!$Q$13</f>
        <v>1</v>
      </c>
      <c r="C2267" s="30">
        <v>5</v>
      </c>
      <c r="D2267" s="90"/>
      <c r="E2267" s="90" t="s">
        <v>269</v>
      </c>
      <c r="F2267" s="90" t="s">
        <v>679</v>
      </c>
      <c r="G2267"/>
    </row>
    <row r="2268" spans="1:7" hidden="1" x14ac:dyDescent="0.25">
      <c r="A2268" s="285" t="s">
        <v>2898</v>
      </c>
      <c r="B2268" s="32" t="b">
        <f>'5'!$J$14&gt;='5'!$Q$14</f>
        <v>1</v>
      </c>
      <c r="C2268" s="30">
        <v>5</v>
      </c>
      <c r="D2268" s="90"/>
      <c r="E2268" s="90" t="s">
        <v>270</v>
      </c>
      <c r="F2268" s="90" t="s">
        <v>679</v>
      </c>
      <c r="G2268"/>
    </row>
    <row r="2269" spans="1:7" hidden="1" x14ac:dyDescent="0.25">
      <c r="A2269" s="285" t="s">
        <v>2899</v>
      </c>
      <c r="B2269" s="32" t="b">
        <f>'5'!$J$15&gt;='5'!$Q$15</f>
        <v>1</v>
      </c>
      <c r="C2269" s="30">
        <v>5</v>
      </c>
      <c r="D2269" s="90"/>
      <c r="E2269" s="90" t="s">
        <v>271</v>
      </c>
      <c r="F2269" s="90" t="s">
        <v>679</v>
      </c>
      <c r="G2269"/>
    </row>
    <row r="2270" spans="1:7" hidden="1" x14ac:dyDescent="0.25">
      <c r="A2270" s="285" t="s">
        <v>2900</v>
      </c>
      <c r="B2270" s="32" t="b">
        <f>'5'!$J$16&gt;='5'!$Q$16</f>
        <v>1</v>
      </c>
      <c r="C2270" s="30">
        <v>5</v>
      </c>
      <c r="D2270" s="90"/>
      <c r="E2270" s="90" t="s">
        <v>272</v>
      </c>
      <c r="F2270" s="90" t="s">
        <v>679</v>
      </c>
      <c r="G2270"/>
    </row>
    <row r="2271" spans="1:7" hidden="1" x14ac:dyDescent="0.25">
      <c r="A2271" s="285" t="s">
        <v>2901</v>
      </c>
      <c r="B2271" s="32" t="b">
        <f>'5'!$J$17&gt;='5'!$Q$17</f>
        <v>1</v>
      </c>
      <c r="C2271" s="30">
        <v>5</v>
      </c>
      <c r="D2271" s="90"/>
      <c r="E2271" s="90" t="s">
        <v>273</v>
      </c>
      <c r="F2271" s="90" t="s">
        <v>679</v>
      </c>
      <c r="G2271"/>
    </row>
    <row r="2272" spans="1:7" hidden="1" x14ac:dyDescent="0.25">
      <c r="A2272" s="285" t="s">
        <v>2902</v>
      </c>
      <c r="B2272" s="32" t="b">
        <f>'5'!$J$18&gt;='5'!$Q$18</f>
        <v>1</v>
      </c>
      <c r="C2272" s="30">
        <v>5</v>
      </c>
      <c r="D2272" s="90"/>
      <c r="E2272" s="90" t="s">
        <v>274</v>
      </c>
      <c r="F2272" s="90" t="s">
        <v>679</v>
      </c>
      <c r="G2272"/>
    </row>
    <row r="2273" spans="1:7" hidden="1" x14ac:dyDescent="0.25">
      <c r="A2273" s="285" t="s">
        <v>2903</v>
      </c>
      <c r="B2273" s="32" t="b">
        <f>'5'!$J$19&gt;='5'!$Q$19</f>
        <v>1</v>
      </c>
      <c r="C2273" s="30">
        <v>5</v>
      </c>
      <c r="D2273" s="90"/>
      <c r="E2273" s="90" t="s">
        <v>275</v>
      </c>
      <c r="F2273" s="90" t="s">
        <v>679</v>
      </c>
      <c r="G2273"/>
    </row>
    <row r="2274" spans="1:7" hidden="1" x14ac:dyDescent="0.25">
      <c r="A2274" s="285" t="s">
        <v>2904</v>
      </c>
      <c r="B2274" s="32" t="b">
        <f>'5'!$J$20&gt;='5'!$Q$20</f>
        <v>1</v>
      </c>
      <c r="C2274" s="30">
        <v>5</v>
      </c>
      <c r="D2274" s="90"/>
      <c r="E2274" s="90" t="s">
        <v>276</v>
      </c>
      <c r="F2274" s="90" t="s">
        <v>679</v>
      </c>
      <c r="G2274"/>
    </row>
    <row r="2275" spans="1:7" hidden="1" x14ac:dyDescent="0.25">
      <c r="A2275" s="285" t="s">
        <v>2905</v>
      </c>
      <c r="B2275" s="32" t="b">
        <f>'5'!$J$21&gt;='5'!$Q$21</f>
        <v>1</v>
      </c>
      <c r="C2275" s="30">
        <v>5</v>
      </c>
      <c r="D2275" s="90"/>
      <c r="E2275" s="90" t="s">
        <v>277</v>
      </c>
      <c r="F2275" s="90" t="s">
        <v>679</v>
      </c>
      <c r="G2275"/>
    </row>
    <row r="2276" spans="1:7" hidden="1" x14ac:dyDescent="0.25">
      <c r="A2276" s="285" t="s">
        <v>2906</v>
      </c>
      <c r="B2276" s="32" t="b">
        <f>'5'!$J$22&gt;='5'!$Q$22</f>
        <v>1</v>
      </c>
      <c r="C2276" s="30">
        <v>5</v>
      </c>
      <c r="D2276" s="90"/>
      <c r="E2276" s="90" t="s">
        <v>278</v>
      </c>
      <c r="F2276" s="90" t="s">
        <v>679</v>
      </c>
      <c r="G2276"/>
    </row>
    <row r="2277" spans="1:7" hidden="1" x14ac:dyDescent="0.25">
      <c r="A2277" s="285" t="s">
        <v>2907</v>
      </c>
      <c r="B2277" s="32" t="b">
        <f>'5'!$J$23&gt;='5'!$Q$23</f>
        <v>1</v>
      </c>
      <c r="C2277" s="30">
        <v>5</v>
      </c>
      <c r="D2277" s="90"/>
      <c r="E2277" s="90" t="s">
        <v>279</v>
      </c>
      <c r="F2277" s="90" t="s">
        <v>679</v>
      </c>
      <c r="G2277"/>
    </row>
    <row r="2278" spans="1:7" hidden="1" x14ac:dyDescent="0.25">
      <c r="A2278" s="285" t="s">
        <v>2908</v>
      </c>
      <c r="B2278" s="32" t="b">
        <f>'5'!$J$24&gt;='5'!$Q$24</f>
        <v>1</v>
      </c>
      <c r="C2278" s="30">
        <v>5</v>
      </c>
      <c r="D2278" s="90"/>
      <c r="E2278" s="90" t="s">
        <v>280</v>
      </c>
      <c r="F2278" s="90" t="s">
        <v>679</v>
      </c>
      <c r="G2278"/>
    </row>
    <row r="2279" spans="1:7" hidden="1" x14ac:dyDescent="0.25">
      <c r="A2279" s="285" t="s">
        <v>2909</v>
      </c>
      <c r="B2279" s="32" t="b">
        <f>'5'!$J$25&gt;='5'!$Q$25</f>
        <v>1</v>
      </c>
      <c r="C2279" s="30">
        <v>5</v>
      </c>
      <c r="D2279" s="90"/>
      <c r="E2279" s="90" t="s">
        <v>281</v>
      </c>
      <c r="F2279" s="90" t="s">
        <v>679</v>
      </c>
      <c r="G2279"/>
    </row>
    <row r="2280" spans="1:7" hidden="1" x14ac:dyDescent="0.25">
      <c r="A2280" s="285" t="s">
        <v>2910</v>
      </c>
      <c r="B2280" s="32" t="b">
        <f>'5'!$J$26&gt;='5'!$Q$26</f>
        <v>1</v>
      </c>
      <c r="C2280" s="30">
        <v>5</v>
      </c>
      <c r="D2280" s="90"/>
      <c r="E2280" s="90" t="s">
        <v>282</v>
      </c>
      <c r="F2280" s="90" t="s">
        <v>679</v>
      </c>
      <c r="G2280"/>
    </row>
    <row r="2281" spans="1:7" hidden="1" x14ac:dyDescent="0.25">
      <c r="A2281" s="285" t="s">
        <v>2911</v>
      </c>
      <c r="B2281" s="32" t="b">
        <f>'5'!$J$27&gt;='5'!$Q$27</f>
        <v>1</v>
      </c>
      <c r="C2281" s="30">
        <v>5</v>
      </c>
      <c r="D2281" s="90"/>
      <c r="E2281" s="90" t="s">
        <v>283</v>
      </c>
      <c r="F2281" s="90" t="s">
        <v>679</v>
      </c>
      <c r="G2281"/>
    </row>
    <row r="2282" spans="1:7" hidden="1" x14ac:dyDescent="0.25">
      <c r="A2282" s="285" t="s">
        <v>2912</v>
      </c>
      <c r="B2282" s="32" t="b">
        <f>'5'!$J$28&gt;='5'!$Q$28</f>
        <v>1</v>
      </c>
      <c r="C2282" s="30">
        <v>5</v>
      </c>
      <c r="D2282" s="90"/>
      <c r="E2282" s="90" t="s">
        <v>397</v>
      </c>
      <c r="F2282" s="90" t="s">
        <v>679</v>
      </c>
      <c r="G2282"/>
    </row>
    <row r="2283" spans="1:7" hidden="1" x14ac:dyDescent="0.25">
      <c r="A2283" s="285" t="s">
        <v>2913</v>
      </c>
      <c r="B2283" s="32" t="b">
        <f>'5'!$J$29&gt;='5'!$Q$29</f>
        <v>1</v>
      </c>
      <c r="C2283" s="30">
        <v>5</v>
      </c>
      <c r="D2283" s="90"/>
      <c r="E2283" s="90" t="s">
        <v>398</v>
      </c>
      <c r="F2283" s="90" t="s">
        <v>679</v>
      </c>
      <c r="G2283"/>
    </row>
    <row r="2284" spans="1:7" hidden="1" x14ac:dyDescent="0.25">
      <c r="A2284" s="285" t="s">
        <v>2914</v>
      </c>
      <c r="B2284" s="32" t="b">
        <f>'5'!$J$30&gt;='5'!$Q$30</f>
        <v>1</v>
      </c>
      <c r="C2284" s="30">
        <v>5</v>
      </c>
      <c r="D2284" s="90"/>
      <c r="E2284" s="90" t="s">
        <v>399</v>
      </c>
      <c r="F2284" s="90" t="s">
        <v>679</v>
      </c>
      <c r="G2284"/>
    </row>
    <row r="2285" spans="1:7" hidden="1" x14ac:dyDescent="0.25">
      <c r="A2285" s="285" t="s">
        <v>2915</v>
      </c>
      <c r="B2285" s="32" t="b">
        <f>'5'!$J$31&gt;='5'!$Q$31</f>
        <v>1</v>
      </c>
      <c r="C2285" s="30">
        <v>5</v>
      </c>
      <c r="D2285" s="90"/>
      <c r="E2285" s="90" t="s">
        <v>400</v>
      </c>
      <c r="F2285" s="90" t="s">
        <v>679</v>
      </c>
      <c r="G2285"/>
    </row>
    <row r="2286" spans="1:7" hidden="1" x14ac:dyDescent="0.25">
      <c r="A2286" s="285" t="s">
        <v>2916</v>
      </c>
      <c r="B2286" s="32" t="b">
        <f>'5'!$J$32&gt;='5'!$Q$32</f>
        <v>1</v>
      </c>
      <c r="C2286" s="30">
        <v>5</v>
      </c>
      <c r="D2286" s="90"/>
      <c r="E2286" s="90" t="s">
        <v>401</v>
      </c>
      <c r="F2286" s="90" t="s">
        <v>679</v>
      </c>
      <c r="G2286"/>
    </row>
    <row r="2287" spans="1:7" hidden="1" x14ac:dyDescent="0.25">
      <c r="A2287" s="285" t="s">
        <v>2917</v>
      </c>
      <c r="B2287" s="32" t="b">
        <f>'5'!$J$8&gt;='5'!$R$8</f>
        <v>1</v>
      </c>
      <c r="C2287" s="30">
        <v>5</v>
      </c>
      <c r="D2287" s="90"/>
      <c r="E2287" s="90" t="s">
        <v>263</v>
      </c>
      <c r="F2287" s="90" t="s">
        <v>680</v>
      </c>
      <c r="G2287"/>
    </row>
    <row r="2288" spans="1:7" hidden="1" x14ac:dyDescent="0.25">
      <c r="A2288" s="285" t="s">
        <v>2918</v>
      </c>
      <c r="B2288" s="32" t="b">
        <f>'5'!$J$9&gt;='5'!$R$9</f>
        <v>1</v>
      </c>
      <c r="C2288" s="30">
        <v>5</v>
      </c>
      <c r="D2288" s="90"/>
      <c r="E2288" s="90" t="s">
        <v>265</v>
      </c>
      <c r="F2288" s="90" t="s">
        <v>680</v>
      </c>
      <c r="G2288"/>
    </row>
    <row r="2289" spans="1:7" hidden="1" x14ac:dyDescent="0.25">
      <c r="A2289" s="285" t="s">
        <v>2919</v>
      </c>
      <c r="B2289" s="32" t="b">
        <f>'5'!$J$10&gt;='5'!$R$10</f>
        <v>1</v>
      </c>
      <c r="C2289" s="30">
        <v>5</v>
      </c>
      <c r="D2289" s="90"/>
      <c r="E2289" s="90" t="s">
        <v>266</v>
      </c>
      <c r="F2289" s="90" t="s">
        <v>680</v>
      </c>
      <c r="G2289"/>
    </row>
    <row r="2290" spans="1:7" hidden="1" x14ac:dyDescent="0.25">
      <c r="A2290" s="285" t="s">
        <v>2920</v>
      </c>
      <c r="B2290" s="32" t="b">
        <f>'5'!$J$11&gt;='5'!$R$11</f>
        <v>1</v>
      </c>
      <c r="C2290" s="30">
        <v>5</v>
      </c>
      <c r="D2290" s="90"/>
      <c r="E2290" s="90" t="s">
        <v>267</v>
      </c>
      <c r="F2290" s="90" t="s">
        <v>680</v>
      </c>
      <c r="G2290"/>
    </row>
    <row r="2291" spans="1:7" hidden="1" x14ac:dyDescent="0.25">
      <c r="A2291" s="285" t="s">
        <v>2921</v>
      </c>
      <c r="B2291" s="32" t="b">
        <f>'5'!$J$12&gt;='5'!$R$12</f>
        <v>1</v>
      </c>
      <c r="C2291" s="30">
        <v>5</v>
      </c>
      <c r="D2291" s="90"/>
      <c r="E2291" s="90" t="s">
        <v>268</v>
      </c>
      <c r="F2291" s="90" t="s">
        <v>680</v>
      </c>
      <c r="G2291"/>
    </row>
    <row r="2292" spans="1:7" hidden="1" x14ac:dyDescent="0.25">
      <c r="A2292" s="285" t="s">
        <v>2922</v>
      </c>
      <c r="B2292" s="32" t="b">
        <f>'5'!$J$13&gt;='5'!$R$13</f>
        <v>1</v>
      </c>
      <c r="C2292" s="30">
        <v>5</v>
      </c>
      <c r="D2292" s="90"/>
      <c r="E2292" s="90" t="s">
        <v>269</v>
      </c>
      <c r="F2292" s="90" t="s">
        <v>680</v>
      </c>
      <c r="G2292"/>
    </row>
    <row r="2293" spans="1:7" hidden="1" x14ac:dyDescent="0.25">
      <c r="A2293" s="285" t="s">
        <v>2923</v>
      </c>
      <c r="B2293" s="32" t="b">
        <f>'5'!$J$14&gt;='5'!$R$14</f>
        <v>1</v>
      </c>
      <c r="C2293" s="30">
        <v>5</v>
      </c>
      <c r="D2293" s="90"/>
      <c r="E2293" s="90" t="s">
        <v>270</v>
      </c>
      <c r="F2293" s="90" t="s">
        <v>680</v>
      </c>
      <c r="G2293"/>
    </row>
    <row r="2294" spans="1:7" hidden="1" x14ac:dyDescent="0.25">
      <c r="A2294" s="285" t="s">
        <v>2924</v>
      </c>
      <c r="B2294" s="32" t="b">
        <f>'5'!$J$15&gt;='5'!$R$15</f>
        <v>1</v>
      </c>
      <c r="C2294" s="30">
        <v>5</v>
      </c>
      <c r="D2294" s="90"/>
      <c r="E2294" s="90" t="s">
        <v>271</v>
      </c>
      <c r="F2294" s="90" t="s">
        <v>680</v>
      </c>
      <c r="G2294"/>
    </row>
    <row r="2295" spans="1:7" hidden="1" x14ac:dyDescent="0.25">
      <c r="A2295" s="285" t="s">
        <v>2925</v>
      </c>
      <c r="B2295" s="32" t="b">
        <f>'5'!$J$16&gt;='5'!$R$16</f>
        <v>1</v>
      </c>
      <c r="C2295" s="30">
        <v>5</v>
      </c>
      <c r="D2295" s="90"/>
      <c r="E2295" s="90" t="s">
        <v>272</v>
      </c>
      <c r="F2295" s="90" t="s">
        <v>680</v>
      </c>
      <c r="G2295"/>
    </row>
    <row r="2296" spans="1:7" hidden="1" x14ac:dyDescent="0.25">
      <c r="A2296" s="285" t="s">
        <v>2926</v>
      </c>
      <c r="B2296" s="32" t="b">
        <f>'5'!$J$17&gt;='5'!$R$17</f>
        <v>1</v>
      </c>
      <c r="C2296" s="30">
        <v>5</v>
      </c>
      <c r="D2296" s="90"/>
      <c r="E2296" s="90" t="s">
        <v>273</v>
      </c>
      <c r="F2296" s="90" t="s">
        <v>680</v>
      </c>
      <c r="G2296"/>
    </row>
    <row r="2297" spans="1:7" hidden="1" x14ac:dyDescent="0.25">
      <c r="A2297" s="285" t="s">
        <v>2927</v>
      </c>
      <c r="B2297" s="32" t="b">
        <f>'5'!$J$18&gt;='5'!$R$18</f>
        <v>1</v>
      </c>
      <c r="C2297" s="30">
        <v>5</v>
      </c>
      <c r="D2297" s="90"/>
      <c r="E2297" s="90" t="s">
        <v>274</v>
      </c>
      <c r="F2297" s="90" t="s">
        <v>680</v>
      </c>
      <c r="G2297"/>
    </row>
    <row r="2298" spans="1:7" hidden="1" x14ac:dyDescent="0.25">
      <c r="A2298" s="285" t="s">
        <v>2928</v>
      </c>
      <c r="B2298" s="32" t="b">
        <f>'5'!$J$19&gt;='5'!$R$19</f>
        <v>1</v>
      </c>
      <c r="C2298" s="30">
        <v>5</v>
      </c>
      <c r="D2298" s="90"/>
      <c r="E2298" s="90" t="s">
        <v>275</v>
      </c>
      <c r="F2298" s="90" t="s">
        <v>680</v>
      </c>
      <c r="G2298"/>
    </row>
    <row r="2299" spans="1:7" hidden="1" x14ac:dyDescent="0.25">
      <c r="A2299" s="285" t="s">
        <v>2929</v>
      </c>
      <c r="B2299" s="32" t="b">
        <f>'5'!$J$20&gt;='5'!$R$20</f>
        <v>1</v>
      </c>
      <c r="C2299" s="30">
        <v>5</v>
      </c>
      <c r="D2299" s="90"/>
      <c r="E2299" s="90" t="s">
        <v>276</v>
      </c>
      <c r="F2299" s="90" t="s">
        <v>680</v>
      </c>
      <c r="G2299"/>
    </row>
    <row r="2300" spans="1:7" hidden="1" x14ac:dyDescent="0.25">
      <c r="A2300" s="285" t="s">
        <v>2930</v>
      </c>
      <c r="B2300" s="32" t="b">
        <f>'5'!$J$21&gt;='5'!$R$21</f>
        <v>1</v>
      </c>
      <c r="C2300" s="30">
        <v>5</v>
      </c>
      <c r="D2300" s="90"/>
      <c r="E2300" s="90" t="s">
        <v>277</v>
      </c>
      <c r="F2300" s="90" t="s">
        <v>680</v>
      </c>
      <c r="G2300"/>
    </row>
    <row r="2301" spans="1:7" hidden="1" x14ac:dyDescent="0.25">
      <c r="A2301" s="285" t="s">
        <v>2931</v>
      </c>
      <c r="B2301" s="32" t="b">
        <f>'5'!$J$22&gt;='5'!$R$22</f>
        <v>1</v>
      </c>
      <c r="C2301" s="30">
        <v>5</v>
      </c>
      <c r="D2301" s="90"/>
      <c r="E2301" s="90" t="s">
        <v>278</v>
      </c>
      <c r="F2301" s="90" t="s">
        <v>680</v>
      </c>
      <c r="G2301"/>
    </row>
    <row r="2302" spans="1:7" hidden="1" x14ac:dyDescent="0.25">
      <c r="A2302" s="285" t="s">
        <v>2932</v>
      </c>
      <c r="B2302" s="32" t="b">
        <f>'5'!$J$23&gt;='5'!$R$23</f>
        <v>1</v>
      </c>
      <c r="C2302" s="30">
        <v>5</v>
      </c>
      <c r="D2302" s="90"/>
      <c r="E2302" s="90" t="s">
        <v>279</v>
      </c>
      <c r="F2302" s="90" t="s">
        <v>680</v>
      </c>
      <c r="G2302"/>
    </row>
    <row r="2303" spans="1:7" hidden="1" x14ac:dyDescent="0.25">
      <c r="A2303" s="285" t="s">
        <v>2933</v>
      </c>
      <c r="B2303" s="32" t="b">
        <f>'5'!$J$24&gt;='5'!$R$24</f>
        <v>1</v>
      </c>
      <c r="C2303" s="30">
        <v>5</v>
      </c>
      <c r="D2303" s="90"/>
      <c r="E2303" s="90" t="s">
        <v>280</v>
      </c>
      <c r="F2303" s="90" t="s">
        <v>680</v>
      </c>
      <c r="G2303"/>
    </row>
    <row r="2304" spans="1:7" hidden="1" x14ac:dyDescent="0.25">
      <c r="A2304" s="285" t="s">
        <v>2934</v>
      </c>
      <c r="B2304" s="32" t="b">
        <f>'5'!$J$25&gt;='5'!$R$25</f>
        <v>1</v>
      </c>
      <c r="C2304" s="30">
        <v>5</v>
      </c>
      <c r="D2304" s="90"/>
      <c r="E2304" s="90" t="s">
        <v>281</v>
      </c>
      <c r="F2304" s="90" t="s">
        <v>680</v>
      </c>
      <c r="G2304"/>
    </row>
    <row r="2305" spans="1:7" hidden="1" x14ac:dyDescent="0.25">
      <c r="A2305" s="285" t="s">
        <v>2935</v>
      </c>
      <c r="B2305" s="32" t="b">
        <f>'5'!$J$26&gt;='5'!$R$26</f>
        <v>1</v>
      </c>
      <c r="C2305" s="30">
        <v>5</v>
      </c>
      <c r="D2305" s="90"/>
      <c r="E2305" s="90" t="s">
        <v>282</v>
      </c>
      <c r="F2305" s="90" t="s">
        <v>680</v>
      </c>
      <c r="G2305"/>
    </row>
    <row r="2306" spans="1:7" hidden="1" x14ac:dyDescent="0.25">
      <c r="A2306" s="285" t="s">
        <v>2936</v>
      </c>
      <c r="B2306" s="32" t="b">
        <f>'5'!$J$27&gt;='5'!$R$27</f>
        <v>1</v>
      </c>
      <c r="C2306" s="30">
        <v>5</v>
      </c>
      <c r="D2306" s="90"/>
      <c r="E2306" s="90" t="s">
        <v>283</v>
      </c>
      <c r="F2306" s="90" t="s">
        <v>680</v>
      </c>
      <c r="G2306"/>
    </row>
    <row r="2307" spans="1:7" hidden="1" x14ac:dyDescent="0.25">
      <c r="A2307" s="285" t="s">
        <v>2937</v>
      </c>
      <c r="B2307" s="32" t="b">
        <f>'5'!$J$28&gt;='5'!$R$28</f>
        <v>1</v>
      </c>
      <c r="C2307" s="30">
        <v>5</v>
      </c>
      <c r="D2307" s="90"/>
      <c r="E2307" s="90" t="s">
        <v>397</v>
      </c>
      <c r="F2307" s="90" t="s">
        <v>680</v>
      </c>
      <c r="G2307"/>
    </row>
    <row r="2308" spans="1:7" hidden="1" x14ac:dyDescent="0.25">
      <c r="A2308" s="285" t="s">
        <v>2938</v>
      </c>
      <c r="B2308" s="32" t="b">
        <f>'5'!$J$29&gt;='5'!$R$29</f>
        <v>1</v>
      </c>
      <c r="C2308" s="30">
        <v>5</v>
      </c>
      <c r="D2308" s="90"/>
      <c r="E2308" s="90" t="s">
        <v>398</v>
      </c>
      <c r="F2308" s="90" t="s">
        <v>680</v>
      </c>
      <c r="G2308"/>
    </row>
    <row r="2309" spans="1:7" hidden="1" x14ac:dyDescent="0.25">
      <c r="A2309" s="285" t="s">
        <v>2939</v>
      </c>
      <c r="B2309" s="32" t="b">
        <f>'5'!$J$30&gt;='5'!$R$30</f>
        <v>1</v>
      </c>
      <c r="C2309" s="30">
        <v>5</v>
      </c>
      <c r="D2309" s="90"/>
      <c r="E2309" s="90" t="s">
        <v>399</v>
      </c>
      <c r="F2309" s="90" t="s">
        <v>680</v>
      </c>
      <c r="G2309"/>
    </row>
    <row r="2310" spans="1:7" hidden="1" x14ac:dyDescent="0.25">
      <c r="A2310" s="285" t="s">
        <v>2940</v>
      </c>
      <c r="B2310" s="32" t="b">
        <f>'5'!$J$31&gt;='5'!$R$31</f>
        <v>1</v>
      </c>
      <c r="C2310" s="30">
        <v>5</v>
      </c>
      <c r="D2310" s="90"/>
      <c r="E2310" s="90" t="s">
        <v>400</v>
      </c>
      <c r="F2310" s="90" t="s">
        <v>680</v>
      </c>
      <c r="G2310"/>
    </row>
    <row r="2311" spans="1:7" hidden="1" x14ac:dyDescent="0.25">
      <c r="A2311" s="285" t="s">
        <v>2941</v>
      </c>
      <c r="B2311" s="32" t="b">
        <f>'5'!$J$32&gt;='5'!$R$32</f>
        <v>1</v>
      </c>
      <c r="C2311" s="30">
        <v>5</v>
      </c>
      <c r="D2311" s="90"/>
      <c r="E2311" s="90" t="s">
        <v>401</v>
      </c>
      <c r="F2311" s="90" t="s">
        <v>680</v>
      </c>
      <c r="G2311"/>
    </row>
    <row r="2312" spans="1:7" hidden="1" x14ac:dyDescent="0.25">
      <c r="A2312" s="285" t="s">
        <v>2942</v>
      </c>
      <c r="B2312" s="32" t="b">
        <f>'5'!$E$8='5'!$E$9+'5'!$E$10+'5'!$E$11+'5'!$E$12+'5'!$E$13+'5'!$E$14</f>
        <v>1</v>
      </c>
      <c r="C2312" s="30">
        <v>5</v>
      </c>
      <c r="E2312" s="29" t="s">
        <v>681</v>
      </c>
      <c r="F2312" s="29" t="s">
        <v>290</v>
      </c>
      <c r="G2312"/>
    </row>
    <row r="2313" spans="1:7" hidden="1" x14ac:dyDescent="0.25">
      <c r="A2313" s="285" t="s">
        <v>2943</v>
      </c>
      <c r="B2313" s="32" t="b">
        <f>'5'!$F$8='5'!$F$9+'5'!$F$10+'5'!$F$11+'5'!$F$12+'5'!$F$13+'5'!$F$14</f>
        <v>1</v>
      </c>
      <c r="C2313" s="30">
        <v>5</v>
      </c>
      <c r="E2313" s="90" t="s">
        <v>681</v>
      </c>
      <c r="F2313" s="90" t="s">
        <v>291</v>
      </c>
      <c r="G2313"/>
    </row>
    <row r="2314" spans="1:7" hidden="1" x14ac:dyDescent="0.25">
      <c r="A2314" s="285" t="s">
        <v>2944</v>
      </c>
      <c r="B2314" s="32" t="b">
        <f>'5'!$G$8='5'!$G$9+'5'!$G$10+'5'!$G$11+'5'!$G$12+'5'!$G$13+'5'!$G$14</f>
        <v>1</v>
      </c>
      <c r="C2314" s="30">
        <v>5</v>
      </c>
      <c r="E2314" s="90" t="s">
        <v>681</v>
      </c>
      <c r="F2314" s="90" t="s">
        <v>292</v>
      </c>
      <c r="G2314"/>
    </row>
    <row r="2315" spans="1:7" hidden="1" x14ac:dyDescent="0.25">
      <c r="A2315" s="285" t="s">
        <v>2945</v>
      </c>
      <c r="B2315" s="32" t="b">
        <f>'5'!$H$8='5'!$H$9+'5'!$H$10+'5'!$H$11+'5'!$H$12</f>
        <v>1</v>
      </c>
      <c r="C2315" s="30">
        <v>5</v>
      </c>
      <c r="E2315" s="90" t="s">
        <v>684</v>
      </c>
      <c r="F2315" s="90" t="s">
        <v>293</v>
      </c>
      <c r="G2315"/>
    </row>
    <row r="2316" spans="1:7" hidden="1" x14ac:dyDescent="0.25">
      <c r="A2316" s="285" t="s">
        <v>2946</v>
      </c>
      <c r="B2316" s="32" t="b">
        <f>'5'!$I$8='5'!$I$13+'5'!$I$14</f>
        <v>1</v>
      </c>
      <c r="C2316" s="30">
        <v>5</v>
      </c>
      <c r="E2316" s="90" t="s">
        <v>683</v>
      </c>
      <c r="F2316" s="90" t="s">
        <v>294</v>
      </c>
      <c r="G2316"/>
    </row>
    <row r="2317" spans="1:7" hidden="1" x14ac:dyDescent="0.25">
      <c r="A2317" s="285" t="s">
        <v>2947</v>
      </c>
      <c r="B2317" s="32" t="b">
        <f>'5'!$J$8='5'!$J$9+'5'!$J$10+'5'!$J$11+'5'!$J$12+'5'!$J$13+'5'!$J$14</f>
        <v>1</v>
      </c>
      <c r="C2317" s="30">
        <v>5</v>
      </c>
      <c r="E2317" s="90" t="s">
        <v>681</v>
      </c>
      <c r="F2317" s="90" t="s">
        <v>295</v>
      </c>
      <c r="G2317"/>
    </row>
    <row r="2318" spans="1:7" hidden="1" x14ac:dyDescent="0.25">
      <c r="A2318" s="285" t="s">
        <v>2948</v>
      </c>
      <c r="B2318" s="32" t="b">
        <f>'5'!$K$8='5'!$K$9+'5'!$K$10+'5'!$K$11+'5'!$K$12+'5'!$K$13+'5'!$K$14</f>
        <v>1</v>
      </c>
      <c r="C2318" s="30">
        <v>5</v>
      </c>
      <c r="E2318" s="90" t="s">
        <v>681</v>
      </c>
      <c r="F2318" s="90" t="s">
        <v>296</v>
      </c>
      <c r="G2318"/>
    </row>
    <row r="2319" spans="1:7" hidden="1" x14ac:dyDescent="0.25">
      <c r="A2319" s="285" t="s">
        <v>2949</v>
      </c>
      <c r="B2319" s="32" t="b">
        <f>'5'!$L$8='5'!$L$9+'5'!$L$10+'5'!$L$11+'5'!$L$12+'5'!$L$13+'5'!$L$14</f>
        <v>1</v>
      </c>
      <c r="C2319" s="30">
        <v>5</v>
      </c>
      <c r="E2319" s="90" t="s">
        <v>681</v>
      </c>
      <c r="F2319" s="90" t="s">
        <v>297</v>
      </c>
      <c r="G2319"/>
    </row>
    <row r="2320" spans="1:7" hidden="1" x14ac:dyDescent="0.25">
      <c r="A2320" s="285" t="s">
        <v>2950</v>
      </c>
      <c r="B2320" s="32" t="b">
        <f>'5'!$M$8='5'!$M$9+'5'!$M$10+'5'!$M$11+'5'!$M$12+'5'!$M$13+'5'!$M$14</f>
        <v>1</v>
      </c>
      <c r="C2320" s="30">
        <v>5</v>
      </c>
      <c r="E2320" s="90" t="s">
        <v>681</v>
      </c>
      <c r="F2320" s="90" t="s">
        <v>473</v>
      </c>
      <c r="G2320"/>
    </row>
    <row r="2321" spans="1:7" hidden="1" x14ac:dyDescent="0.25">
      <c r="A2321" s="285" t="s">
        <v>2951</v>
      </c>
      <c r="B2321" s="32" t="b">
        <f>'5'!$N$8='5'!$N$9+'5'!$N$10+'5'!$N$11+'5'!$N$12+'5'!$N$13+'5'!$N$14</f>
        <v>1</v>
      </c>
      <c r="C2321" s="30">
        <v>5</v>
      </c>
      <c r="E2321" s="90" t="s">
        <v>681</v>
      </c>
      <c r="F2321" s="90" t="s">
        <v>474</v>
      </c>
      <c r="G2321"/>
    </row>
    <row r="2322" spans="1:7" hidden="1" x14ac:dyDescent="0.25">
      <c r="A2322" s="285" t="s">
        <v>2952</v>
      </c>
      <c r="B2322" s="32" t="b">
        <f>'5'!$O$8='5'!$O$9+'5'!$O$10+'5'!$O$11+'5'!$O$12+'5'!$O$13+'5'!$O$14</f>
        <v>1</v>
      </c>
      <c r="C2322" s="30">
        <v>5</v>
      </c>
      <c r="E2322" s="90" t="s">
        <v>681</v>
      </c>
      <c r="F2322" s="90" t="s">
        <v>475</v>
      </c>
      <c r="G2322"/>
    </row>
    <row r="2323" spans="1:7" hidden="1" x14ac:dyDescent="0.25">
      <c r="A2323" s="285" t="s">
        <v>2953</v>
      </c>
      <c r="B2323" s="32" t="b">
        <f>'5'!$P$8='5'!$P$9+'5'!$P$10+'5'!$P$11+'5'!$P$12+'5'!$P$13+'5'!$P$14</f>
        <v>1</v>
      </c>
      <c r="C2323" s="30">
        <v>5</v>
      </c>
      <c r="E2323" s="90" t="s">
        <v>681</v>
      </c>
      <c r="F2323" s="90" t="s">
        <v>476</v>
      </c>
      <c r="G2323"/>
    </row>
    <row r="2324" spans="1:7" hidden="1" x14ac:dyDescent="0.25">
      <c r="A2324" s="285" t="s">
        <v>2954</v>
      </c>
      <c r="B2324" s="32" t="b">
        <f>'5'!$Q$8='5'!$Q$9+'5'!$Q$10+'5'!$Q$11+'5'!$Q$12+'5'!$Q$13+'5'!$Q$14</f>
        <v>1</v>
      </c>
      <c r="C2324" s="30">
        <v>5</v>
      </c>
      <c r="E2324" s="90" t="s">
        <v>681</v>
      </c>
      <c r="F2324" s="90" t="s">
        <v>478</v>
      </c>
      <c r="G2324"/>
    </row>
    <row r="2325" spans="1:7" hidden="1" x14ac:dyDescent="0.25">
      <c r="A2325" s="285" t="s">
        <v>2955</v>
      </c>
      <c r="B2325" s="32" t="b">
        <f>'5'!$R$8='5'!$R$9+'5'!$R$10+'5'!$R$11+'5'!$R$12+'5'!$R$13+'5'!$R$14</f>
        <v>1</v>
      </c>
      <c r="C2325" s="30">
        <v>5</v>
      </c>
      <c r="E2325" s="90" t="s">
        <v>681</v>
      </c>
      <c r="F2325" s="90" t="s">
        <v>479</v>
      </c>
      <c r="G2325"/>
    </row>
    <row r="2326" spans="1:7" hidden="1" x14ac:dyDescent="0.25">
      <c r="A2326" s="285" t="s">
        <v>2956</v>
      </c>
      <c r="B2326" s="76" t="b">
        <f>'5'!$S$8='5'!$S$9+'5'!$S$10+'5'!$S$11+'5'!$S$12+'5'!$S$13+'5'!$S$14</f>
        <v>1</v>
      </c>
      <c r="C2326" s="30">
        <v>5</v>
      </c>
      <c r="E2326" s="90" t="s">
        <v>681</v>
      </c>
      <c r="F2326" s="90" t="s">
        <v>682</v>
      </c>
      <c r="G2326"/>
    </row>
    <row r="2327" spans="1:7" hidden="1" x14ac:dyDescent="0.25">
      <c r="A2327" s="285" t="s">
        <v>2957</v>
      </c>
      <c r="B2327" s="32" t="b">
        <f>'5'!$E$8='5'!$E$15+'5'!$E$16+'5'!$E$17+'5'!$E$18+'5'!$E$19+'5'!$E$20</f>
        <v>1</v>
      </c>
      <c r="C2327" s="30">
        <v>5</v>
      </c>
      <c r="E2327" s="29" t="s">
        <v>685</v>
      </c>
      <c r="F2327" s="90" t="s">
        <v>290</v>
      </c>
      <c r="G2327"/>
    </row>
    <row r="2328" spans="1:7" hidden="1" x14ac:dyDescent="0.25">
      <c r="A2328" s="285" t="s">
        <v>2958</v>
      </c>
      <c r="B2328" s="32" t="b">
        <f>'5'!$F$8='5'!$F$15+'5'!$F$16+'5'!$F$17+'5'!$F$18+'5'!$F$19</f>
        <v>1</v>
      </c>
      <c r="C2328" s="30">
        <v>5</v>
      </c>
      <c r="E2328" s="90" t="s">
        <v>686</v>
      </c>
      <c r="F2328" s="90" t="s">
        <v>291</v>
      </c>
      <c r="G2328"/>
    </row>
    <row r="2329" spans="1:7" hidden="1" x14ac:dyDescent="0.25">
      <c r="A2329" s="285" t="s">
        <v>2959</v>
      </c>
      <c r="B2329" s="32" t="b">
        <f>'5'!$G$8='5'!$G$15+'5'!$G$16+'5'!$G$17+'5'!$G$18+'5'!$G$19+'5'!$G$20</f>
        <v>1</v>
      </c>
      <c r="C2329" s="30">
        <v>5</v>
      </c>
      <c r="E2329" s="90" t="s">
        <v>685</v>
      </c>
      <c r="F2329" s="90" t="s">
        <v>292</v>
      </c>
      <c r="G2329"/>
    </row>
    <row r="2330" spans="1:7" hidden="1" x14ac:dyDescent="0.25">
      <c r="A2330" s="285" t="s">
        <v>2960</v>
      </c>
      <c r="B2330" s="32" t="b">
        <f>'5'!$H$8='5'!$H$15+'5'!$H$16+'5'!$H$17+'5'!$H$18+'5'!$H$19+'5'!$H$20</f>
        <v>1</v>
      </c>
      <c r="C2330" s="30">
        <v>5</v>
      </c>
      <c r="E2330" s="90" t="s">
        <v>685</v>
      </c>
      <c r="F2330" s="90" t="s">
        <v>293</v>
      </c>
      <c r="G2330"/>
    </row>
    <row r="2331" spans="1:7" hidden="1" x14ac:dyDescent="0.25">
      <c r="A2331" s="285" t="s">
        <v>2961</v>
      </c>
      <c r="B2331" s="32" t="b">
        <f>'5'!$I$8='5'!$I$15+'5'!$I$16+'5'!$I$17+'5'!$I$18+'5'!$I$19+'5'!$I$20</f>
        <v>1</v>
      </c>
      <c r="C2331" s="30">
        <v>5</v>
      </c>
      <c r="E2331" s="90" t="s">
        <v>685</v>
      </c>
      <c r="F2331" s="90" t="s">
        <v>294</v>
      </c>
      <c r="G2331"/>
    </row>
    <row r="2332" spans="1:7" hidden="1" x14ac:dyDescent="0.25">
      <c r="A2332" s="285" t="s">
        <v>2962</v>
      </c>
      <c r="B2332" s="32" t="b">
        <f>'5'!$J$8='5'!$J$15+'5'!$J$16+'5'!$J$17+'5'!$J$18+'5'!$J$19+'5'!$J$20</f>
        <v>1</v>
      </c>
      <c r="C2332" s="30">
        <v>5</v>
      </c>
      <c r="E2332" s="90" t="s">
        <v>685</v>
      </c>
      <c r="F2332" s="90" t="s">
        <v>295</v>
      </c>
      <c r="G2332"/>
    </row>
    <row r="2333" spans="1:7" hidden="1" x14ac:dyDescent="0.25">
      <c r="A2333" s="285" t="s">
        <v>2963</v>
      </c>
      <c r="B2333" s="32" t="b">
        <f>'5'!$K$8='5'!$K$15+'5'!$K$16</f>
        <v>1</v>
      </c>
      <c r="C2333" s="30">
        <v>5</v>
      </c>
      <c r="E2333" s="90" t="s">
        <v>687</v>
      </c>
      <c r="F2333" s="90" t="s">
        <v>296</v>
      </c>
      <c r="G2333"/>
    </row>
    <row r="2334" spans="1:7" hidden="1" x14ac:dyDescent="0.25">
      <c r="A2334" s="285" t="s">
        <v>2964</v>
      </c>
      <c r="B2334" s="32" t="b">
        <f>'5'!$L$8='5'!$L$15</f>
        <v>1</v>
      </c>
      <c r="C2334" s="30">
        <v>5</v>
      </c>
      <c r="E2334" s="90" t="s">
        <v>688</v>
      </c>
      <c r="F2334" s="90" t="s">
        <v>297</v>
      </c>
      <c r="G2334"/>
    </row>
    <row r="2335" spans="1:7" hidden="1" x14ac:dyDescent="0.25">
      <c r="A2335" s="285" t="s">
        <v>2965</v>
      </c>
      <c r="B2335" s="32" t="b">
        <f>'5'!$M$8='5'!$M$15+'5'!$M$16+'5'!$M$17+'5'!$M$18+'5'!$M$19+'5'!$M$20</f>
        <v>1</v>
      </c>
      <c r="C2335" s="30">
        <v>5</v>
      </c>
      <c r="E2335" s="90" t="s">
        <v>685</v>
      </c>
      <c r="F2335" s="90" t="s">
        <v>473</v>
      </c>
      <c r="G2335"/>
    </row>
    <row r="2336" spans="1:7" hidden="1" x14ac:dyDescent="0.25">
      <c r="A2336" s="285" t="s">
        <v>2966</v>
      </c>
      <c r="B2336" s="32" t="b">
        <f>'5'!$N$8='5'!$N$18+'5'!$N$19+'5'!$N$20</f>
        <v>1</v>
      </c>
      <c r="C2336" s="30">
        <v>5</v>
      </c>
      <c r="E2336" s="90" t="s">
        <v>689</v>
      </c>
      <c r="F2336" s="90" t="s">
        <v>474</v>
      </c>
      <c r="G2336"/>
    </row>
    <row r="2337" spans="1:7" hidden="1" x14ac:dyDescent="0.25">
      <c r="A2337" s="285" t="s">
        <v>2967</v>
      </c>
      <c r="B2337" s="32" t="b">
        <f>'5'!$O$8='5'!$O$15+'5'!$O$16+'5'!$O$17+'5'!$O$18+'5'!$O$19+'5'!$O$20</f>
        <v>1</v>
      </c>
      <c r="C2337" s="30">
        <v>5</v>
      </c>
      <c r="E2337" s="90" t="s">
        <v>685</v>
      </c>
      <c r="F2337" s="90" t="s">
        <v>475</v>
      </c>
      <c r="G2337"/>
    </row>
    <row r="2338" spans="1:7" hidden="1" x14ac:dyDescent="0.25">
      <c r="A2338" s="285" t="s">
        <v>2968</v>
      </c>
      <c r="B2338" s="32" t="b">
        <f>'5'!$P$8='5'!$P$15+'5'!$P$16+'5'!$P$17+'5'!$P$18+'5'!$P$19+'5'!$P$20</f>
        <v>1</v>
      </c>
      <c r="C2338" s="30">
        <v>5</v>
      </c>
      <c r="E2338" s="90" t="s">
        <v>685</v>
      </c>
      <c r="F2338" s="90" t="s">
        <v>476</v>
      </c>
      <c r="G2338"/>
    </row>
    <row r="2339" spans="1:7" hidden="1" x14ac:dyDescent="0.25">
      <c r="A2339" s="285" t="s">
        <v>2969</v>
      </c>
      <c r="B2339" s="32" t="b">
        <f>'5'!$Q$8='5'!$Q$15+'5'!$Q$16+'5'!$Q$17+'5'!$Q$18+'5'!$Q$19+'5'!$Q$20</f>
        <v>1</v>
      </c>
      <c r="C2339" s="30">
        <v>5</v>
      </c>
      <c r="E2339" s="90" t="s">
        <v>685</v>
      </c>
      <c r="F2339" s="90" t="s">
        <v>478</v>
      </c>
      <c r="G2339"/>
    </row>
    <row r="2340" spans="1:7" hidden="1" x14ac:dyDescent="0.25">
      <c r="A2340" s="285" t="s">
        <v>2970</v>
      </c>
      <c r="B2340" s="32" t="b">
        <f>'5'!$R$8='5'!$R$15+'5'!$R$16+'5'!$R$17+'5'!$R$18+'5'!$R$19+'5'!$R$20</f>
        <v>1</v>
      </c>
      <c r="C2340" s="30">
        <v>5</v>
      </c>
      <c r="E2340" s="90" t="s">
        <v>685</v>
      </c>
      <c r="F2340" s="90" t="s">
        <v>479</v>
      </c>
      <c r="G2340"/>
    </row>
    <row r="2341" spans="1:7" hidden="1" x14ac:dyDescent="0.25">
      <c r="A2341" s="285" t="s">
        <v>2971</v>
      </c>
      <c r="B2341" s="32" t="b">
        <f>'5'!$S$8&gt;='5'!$S$15+'5'!$S$16+'5'!$S$17+'5'!$S$18+'5'!$S$19+'5'!$S$20</f>
        <v>1</v>
      </c>
      <c r="C2341" s="30">
        <v>5</v>
      </c>
      <c r="D2341" s="90"/>
      <c r="E2341" s="90" t="s">
        <v>694</v>
      </c>
      <c r="F2341" s="90" t="s">
        <v>682</v>
      </c>
      <c r="G2341"/>
    </row>
    <row r="2342" spans="1:7" hidden="1" x14ac:dyDescent="0.25">
      <c r="A2342" s="285" t="s">
        <v>2972</v>
      </c>
      <c r="B2342" s="32" t="b">
        <f>'5'!$E$8='5'!$E$21+'5'!$E$22+'5'!$E$23+'5'!$E$24+'5'!$E$25</f>
        <v>1</v>
      </c>
      <c r="C2342" s="30">
        <v>5</v>
      </c>
      <c r="E2342" s="90" t="s">
        <v>690</v>
      </c>
      <c r="F2342" s="90" t="s">
        <v>290</v>
      </c>
      <c r="G2342"/>
    </row>
    <row r="2343" spans="1:7" hidden="1" x14ac:dyDescent="0.25">
      <c r="A2343" s="285" t="s">
        <v>2973</v>
      </c>
      <c r="B2343" s="32" t="b">
        <f>'5'!$F$8='5'!$F$21+'5'!$F$22+'5'!$F$23+'5'!$F$24+'5'!$F$25</f>
        <v>1</v>
      </c>
      <c r="C2343" s="30">
        <v>5</v>
      </c>
      <c r="E2343" s="90" t="s">
        <v>690</v>
      </c>
      <c r="F2343" s="90" t="s">
        <v>291</v>
      </c>
      <c r="G2343"/>
    </row>
    <row r="2344" spans="1:7" hidden="1" x14ac:dyDescent="0.25">
      <c r="A2344" s="285" t="s">
        <v>2974</v>
      </c>
      <c r="B2344" s="32" t="b">
        <f>'5'!$G$8='5'!$G$21+'5'!$G$22+'5'!$G$23+'5'!$G$24+'5'!$G$25</f>
        <v>1</v>
      </c>
      <c r="C2344" s="30">
        <v>5</v>
      </c>
      <c r="E2344" s="90" t="s">
        <v>690</v>
      </c>
      <c r="F2344" s="90" t="s">
        <v>292</v>
      </c>
      <c r="G2344"/>
    </row>
    <row r="2345" spans="1:7" hidden="1" x14ac:dyDescent="0.25">
      <c r="A2345" s="285" t="s">
        <v>2975</v>
      </c>
      <c r="B2345" s="32" t="b">
        <f>'5'!$H$8='5'!$H$21+'5'!$H$22+'5'!$H$23+'5'!$H$24+'5'!$H$25</f>
        <v>1</v>
      </c>
      <c r="C2345" s="30">
        <v>5</v>
      </c>
      <c r="E2345" s="90" t="s">
        <v>690</v>
      </c>
      <c r="F2345" s="90" t="s">
        <v>293</v>
      </c>
      <c r="G2345"/>
    </row>
    <row r="2346" spans="1:7" hidden="1" x14ac:dyDescent="0.25">
      <c r="A2346" s="285" t="s">
        <v>2976</v>
      </c>
      <c r="B2346" s="32" t="b">
        <f>'5'!$I$8='5'!$I$21+'5'!$I$22+'5'!$I$23+'5'!$I$24+'5'!$I$25</f>
        <v>1</v>
      </c>
      <c r="C2346" s="30">
        <v>5</v>
      </c>
      <c r="E2346" s="90" t="s">
        <v>690</v>
      </c>
      <c r="F2346" s="90" t="s">
        <v>294</v>
      </c>
      <c r="G2346"/>
    </row>
    <row r="2347" spans="1:7" hidden="1" x14ac:dyDescent="0.25">
      <c r="A2347" s="285" t="s">
        <v>2977</v>
      </c>
      <c r="B2347" s="32" t="b">
        <f>'5'!$J$8='5'!$J$21+'5'!$J$22+'5'!$J$23+'5'!$J$24+'5'!$J$25</f>
        <v>1</v>
      </c>
      <c r="C2347" s="30">
        <v>5</v>
      </c>
      <c r="E2347" s="90" t="s">
        <v>690</v>
      </c>
      <c r="F2347" s="90" t="s">
        <v>295</v>
      </c>
      <c r="G2347"/>
    </row>
    <row r="2348" spans="1:7" hidden="1" x14ac:dyDescent="0.25">
      <c r="A2348" s="285" t="s">
        <v>2978</v>
      </c>
      <c r="B2348" s="32" t="b">
        <f>'5'!$K$8='5'!$K$21+'5'!$K$22+'5'!$K$23+'5'!$K$24+'5'!$K$25</f>
        <v>1</v>
      </c>
      <c r="C2348" s="30">
        <v>5</v>
      </c>
      <c r="E2348" s="90" t="s">
        <v>690</v>
      </c>
      <c r="F2348" s="90" t="s">
        <v>296</v>
      </c>
      <c r="G2348"/>
    </row>
    <row r="2349" spans="1:7" hidden="1" x14ac:dyDescent="0.25">
      <c r="A2349" s="285" t="s">
        <v>2979</v>
      </c>
      <c r="B2349" s="32" t="b">
        <f>'5'!$L$8='5'!$L$21+'5'!$L$22+'5'!$L$23+'5'!$L$24+'5'!$L$25</f>
        <v>1</v>
      </c>
      <c r="C2349" s="30">
        <v>5</v>
      </c>
      <c r="E2349" s="90" t="s">
        <v>690</v>
      </c>
      <c r="F2349" s="90" t="s">
        <v>297</v>
      </c>
      <c r="G2349"/>
    </row>
    <row r="2350" spans="1:7" hidden="1" x14ac:dyDescent="0.25">
      <c r="A2350" s="285" t="s">
        <v>2980</v>
      </c>
      <c r="B2350" s="32" t="b">
        <f>'5'!$M$8='5'!$M$21+'5'!$M$22+'5'!$M$23+'5'!$M$24+'5'!$M$25</f>
        <v>1</v>
      </c>
      <c r="C2350" s="30">
        <v>5</v>
      </c>
      <c r="E2350" s="90" t="s">
        <v>690</v>
      </c>
      <c r="F2350" s="90" t="s">
        <v>473</v>
      </c>
      <c r="G2350"/>
    </row>
    <row r="2351" spans="1:7" hidden="1" x14ac:dyDescent="0.25">
      <c r="A2351" s="285" t="s">
        <v>2981</v>
      </c>
      <c r="B2351" s="32" t="b">
        <f>'5'!$N$8='5'!$N$21+'5'!$N$22+'5'!$N$23+'5'!$N$24+'5'!$N$25</f>
        <v>1</v>
      </c>
      <c r="C2351" s="30">
        <v>5</v>
      </c>
      <c r="E2351" s="90" t="s">
        <v>690</v>
      </c>
      <c r="F2351" s="90" t="s">
        <v>474</v>
      </c>
      <c r="G2351"/>
    </row>
    <row r="2352" spans="1:7" hidden="1" x14ac:dyDescent="0.25">
      <c r="A2352" s="285" t="s">
        <v>2982</v>
      </c>
      <c r="B2352" s="32" t="b">
        <f>'5'!$O$8='5'!$O$21+'5'!$O$22+'5'!$O$23+'5'!$O$24+'5'!$O$25</f>
        <v>1</v>
      </c>
      <c r="C2352" s="30">
        <v>5</v>
      </c>
      <c r="E2352" s="90" t="s">
        <v>690</v>
      </c>
      <c r="F2352" s="90" t="s">
        <v>475</v>
      </c>
      <c r="G2352"/>
    </row>
    <row r="2353" spans="1:7" hidden="1" x14ac:dyDescent="0.25">
      <c r="A2353" s="285" t="s">
        <v>2983</v>
      </c>
      <c r="B2353" s="32" t="b">
        <f>'5'!$P$8='5'!$P$21+'5'!$P$22+'5'!$P$23+'5'!$P$24+'5'!$P$25</f>
        <v>1</v>
      </c>
      <c r="C2353" s="30">
        <v>5</v>
      </c>
      <c r="E2353" s="90" t="s">
        <v>690</v>
      </c>
      <c r="F2353" s="90" t="s">
        <v>476</v>
      </c>
      <c r="G2353"/>
    </row>
    <row r="2354" spans="1:7" hidden="1" x14ac:dyDescent="0.25">
      <c r="A2354" s="285" t="s">
        <v>2984</v>
      </c>
      <c r="B2354" s="32" t="b">
        <f>'5'!$Q$8='5'!$Q$21+'5'!$Q$22+'5'!$Q$23+'5'!$Q$24+'5'!$Q$25</f>
        <v>1</v>
      </c>
      <c r="C2354" s="30">
        <v>5</v>
      </c>
      <c r="E2354" s="90" t="s">
        <v>690</v>
      </c>
      <c r="F2354" s="90" t="s">
        <v>478</v>
      </c>
      <c r="G2354"/>
    </row>
    <row r="2355" spans="1:7" hidden="1" x14ac:dyDescent="0.25">
      <c r="A2355" s="285" t="s">
        <v>2985</v>
      </c>
      <c r="B2355" s="32" t="b">
        <f>'5'!$R$8='5'!$R$21+'5'!$R$22+'5'!$R$23+'5'!$R$24+'5'!$R$25</f>
        <v>1</v>
      </c>
      <c r="C2355" s="30">
        <v>5</v>
      </c>
      <c r="E2355" s="90" t="s">
        <v>690</v>
      </c>
      <c r="F2355" s="90" t="s">
        <v>479</v>
      </c>
      <c r="G2355"/>
    </row>
    <row r="2356" spans="1:7" hidden="1" x14ac:dyDescent="0.25">
      <c r="A2356" s="285" t="s">
        <v>2986</v>
      </c>
      <c r="B2356" s="32" t="b">
        <f>'5'!$S$8='5'!$S$21+'5'!$S$22+'5'!$S$23+'5'!$S$24+'5'!$S$25</f>
        <v>1</v>
      </c>
      <c r="C2356" s="30">
        <v>5</v>
      </c>
      <c r="E2356" s="90" t="s">
        <v>690</v>
      </c>
      <c r="F2356" s="90" t="s">
        <v>682</v>
      </c>
      <c r="G2356"/>
    </row>
    <row r="2357" spans="1:7" hidden="1" x14ac:dyDescent="0.25">
      <c r="A2357" s="285" t="s">
        <v>2987</v>
      </c>
      <c r="B2357" s="32" t="b">
        <f>'5'!$E$8='5'!$E$26+'5'!$E$27+'5'!$E$28+'5'!$E$29+'5'!$E$30+'5'!$E$31+'5'!$E$32</f>
        <v>1</v>
      </c>
      <c r="C2357" s="30">
        <v>5</v>
      </c>
      <c r="E2357" s="29" t="s">
        <v>691</v>
      </c>
      <c r="F2357" s="90" t="s">
        <v>290</v>
      </c>
      <c r="G2357"/>
    </row>
    <row r="2358" spans="1:7" hidden="1" x14ac:dyDescent="0.25">
      <c r="A2358" s="285" t="s">
        <v>2988</v>
      </c>
      <c r="B2358" s="32" t="b">
        <f>'5'!$F$8='5'!$F$26+'5'!$F$27+'5'!$F$28+'5'!$F$29+'5'!$F$30+'5'!$F$31+'5'!$F$32</f>
        <v>1</v>
      </c>
      <c r="C2358" s="30">
        <v>5</v>
      </c>
      <c r="E2358" s="90" t="s">
        <v>691</v>
      </c>
      <c r="F2358" s="90" t="s">
        <v>291</v>
      </c>
      <c r="G2358"/>
    </row>
    <row r="2359" spans="1:7" hidden="1" x14ac:dyDescent="0.25">
      <c r="A2359" s="285" t="s">
        <v>2989</v>
      </c>
      <c r="B2359" s="32" t="b">
        <f>'5'!$G$8='5'!$G$26+'5'!$G$27+'5'!$G$28+'5'!$G$29+'5'!$G$30+'5'!$G$31+'5'!$G$32</f>
        <v>1</v>
      </c>
      <c r="C2359" s="30">
        <v>5</v>
      </c>
      <c r="E2359" s="90" t="s">
        <v>691</v>
      </c>
      <c r="F2359" s="90" t="s">
        <v>292</v>
      </c>
      <c r="G2359"/>
    </row>
    <row r="2360" spans="1:7" hidden="1" x14ac:dyDescent="0.25">
      <c r="A2360" s="285" t="s">
        <v>2990</v>
      </c>
      <c r="B2360" s="32" t="b">
        <f>'5'!$H$8='5'!$H$26+'5'!$H$27+'5'!$H$28+'5'!$H$29+'5'!$H$30+'5'!$H$31+'5'!$H$32</f>
        <v>1</v>
      </c>
      <c r="C2360" s="30">
        <v>5</v>
      </c>
      <c r="E2360" s="90" t="s">
        <v>691</v>
      </c>
      <c r="F2360" s="90" t="s">
        <v>293</v>
      </c>
      <c r="G2360"/>
    </row>
    <row r="2361" spans="1:7" hidden="1" x14ac:dyDescent="0.25">
      <c r="A2361" s="285" t="s">
        <v>2991</v>
      </c>
      <c r="B2361" s="32" t="b">
        <f>'5'!$I$8='5'!$I$26+'5'!$I$27+'5'!$I$28+'5'!$I$29+'5'!$I$30+'5'!$I$31+'5'!$I$32</f>
        <v>1</v>
      </c>
      <c r="C2361" s="30">
        <v>5</v>
      </c>
      <c r="E2361" s="90" t="s">
        <v>691</v>
      </c>
      <c r="F2361" s="90" t="s">
        <v>294</v>
      </c>
      <c r="G2361"/>
    </row>
    <row r="2362" spans="1:7" hidden="1" x14ac:dyDescent="0.25">
      <c r="A2362" s="285" t="s">
        <v>2992</v>
      </c>
      <c r="B2362" s="32" t="b">
        <f>'5'!$J$8='5'!$J$26+'5'!$J$27+'5'!$J$28+'5'!$J$29+'5'!$J$30+'5'!$J$31+'5'!$J$32</f>
        <v>1</v>
      </c>
      <c r="C2362" s="30">
        <v>5</v>
      </c>
      <c r="E2362" s="90" t="s">
        <v>691</v>
      </c>
      <c r="F2362" s="90" t="s">
        <v>295</v>
      </c>
      <c r="G2362"/>
    </row>
    <row r="2363" spans="1:7" hidden="1" x14ac:dyDescent="0.25">
      <c r="A2363" s="285" t="s">
        <v>2993</v>
      </c>
      <c r="B2363" s="32" t="b">
        <f>'5'!$K$8='5'!$K$26+'5'!$K$27+'5'!$K$28+'5'!$K$29+'5'!$K$32</f>
        <v>1</v>
      </c>
      <c r="C2363" s="30">
        <v>5</v>
      </c>
      <c r="E2363" s="90" t="s">
        <v>692</v>
      </c>
      <c r="F2363" s="90" t="s">
        <v>296</v>
      </c>
      <c r="G2363"/>
    </row>
    <row r="2364" spans="1:7" hidden="1" x14ac:dyDescent="0.25">
      <c r="A2364" s="285" t="s">
        <v>2994</v>
      </c>
      <c r="B2364" s="32" t="b">
        <f>'5'!$L$8='5'!$L$26+'5'!$L$27+'5'!$L$28+'5'!$L$32</f>
        <v>1</v>
      </c>
      <c r="C2364" s="30">
        <v>5</v>
      </c>
      <c r="E2364" s="90" t="s">
        <v>693</v>
      </c>
      <c r="F2364" s="90" t="s">
        <v>297</v>
      </c>
      <c r="G2364"/>
    </row>
    <row r="2365" spans="1:7" hidden="1" x14ac:dyDescent="0.25">
      <c r="A2365" s="285" t="s">
        <v>2995</v>
      </c>
      <c r="B2365" s="32" t="b">
        <f>'5'!$M$8='5'!$M$26+'5'!$M$27+'5'!$M$28+'5'!$M$29+'5'!$M$30+'5'!$M$31+'5'!$M$32</f>
        <v>1</v>
      </c>
      <c r="C2365" s="30">
        <v>5</v>
      </c>
      <c r="E2365" s="90" t="s">
        <v>691</v>
      </c>
      <c r="F2365" s="90" t="s">
        <v>473</v>
      </c>
      <c r="G2365"/>
    </row>
    <row r="2366" spans="1:7" hidden="1" x14ac:dyDescent="0.25">
      <c r="A2366" s="285" t="s">
        <v>2996</v>
      </c>
      <c r="B2366" s="32" t="b">
        <f>'5'!$N$8='5'!$N$26+'5'!$N$27+'5'!$N$28+'5'!$N$29+'5'!$N$30+'5'!$N$31+'5'!$N$32</f>
        <v>1</v>
      </c>
      <c r="C2366" s="30">
        <v>5</v>
      </c>
      <c r="E2366" s="90" t="s">
        <v>691</v>
      </c>
      <c r="F2366" s="90" t="s">
        <v>474</v>
      </c>
      <c r="G2366"/>
    </row>
    <row r="2367" spans="1:7" hidden="1" x14ac:dyDescent="0.25">
      <c r="A2367" s="285" t="s">
        <v>2997</v>
      </c>
      <c r="B2367" s="32" t="b">
        <f>'5'!$O$8='5'!$O$26+'5'!$O$27+'5'!$O$28+'5'!$O$29+'5'!$O$30+'5'!$O$31+'5'!$O$32</f>
        <v>1</v>
      </c>
      <c r="C2367" s="30">
        <v>5</v>
      </c>
      <c r="E2367" s="90" t="s">
        <v>691</v>
      </c>
      <c r="F2367" s="90" t="s">
        <v>475</v>
      </c>
      <c r="G2367"/>
    </row>
    <row r="2368" spans="1:7" hidden="1" x14ac:dyDescent="0.25">
      <c r="A2368" s="285" t="s">
        <v>2998</v>
      </c>
      <c r="B2368" s="32" t="b">
        <f>'5'!$P$8='5'!$P$26+'5'!$P$27+'5'!$P$28+'5'!$P$29+'5'!$P$30+'5'!$P$31+'5'!$P$32</f>
        <v>1</v>
      </c>
      <c r="C2368" s="30">
        <v>5</v>
      </c>
      <c r="E2368" s="90" t="s">
        <v>691</v>
      </c>
      <c r="F2368" s="90" t="s">
        <v>476</v>
      </c>
      <c r="G2368"/>
    </row>
    <row r="2369" spans="1:7" hidden="1" x14ac:dyDescent="0.25">
      <c r="A2369" s="285" t="s">
        <v>2999</v>
      </c>
      <c r="B2369" s="32" t="b">
        <f>'5'!$Q$8='5'!$Q$26+'5'!$Q$27+'5'!$Q$28+'5'!$Q$29+'5'!$Q$30+'5'!$Q$31+'5'!$Q$32</f>
        <v>1</v>
      </c>
      <c r="C2369" s="30">
        <v>5</v>
      </c>
      <c r="E2369" s="90" t="s">
        <v>691</v>
      </c>
      <c r="F2369" s="90" t="s">
        <v>478</v>
      </c>
      <c r="G2369"/>
    </row>
    <row r="2370" spans="1:7" hidden="1" x14ac:dyDescent="0.25">
      <c r="A2370" s="285" t="s">
        <v>3000</v>
      </c>
      <c r="B2370" s="32" t="b">
        <f>'5'!$R$8='5'!$R$26+'5'!$R$27+'5'!$R$28+'5'!$R$29+'5'!$R$30+'5'!$R$31+'5'!$R$32</f>
        <v>1</v>
      </c>
      <c r="C2370" s="30">
        <v>5</v>
      </c>
      <c r="E2370" s="90" t="s">
        <v>691</v>
      </c>
      <c r="F2370" s="90" t="s">
        <v>479</v>
      </c>
      <c r="G2370"/>
    </row>
    <row r="2371" spans="1:7" hidden="1" x14ac:dyDescent="0.25">
      <c r="A2371" s="285" t="s">
        <v>3001</v>
      </c>
      <c r="B2371" s="32" t="b">
        <f>'5'!$S$8='5'!$S$26+'5'!$S$27+'5'!$S$28+'5'!$S$29+'5'!$S$30+'5'!$S$31+'5'!$S$32</f>
        <v>1</v>
      </c>
      <c r="C2371" s="30">
        <v>5</v>
      </c>
      <c r="E2371" s="90" t="s">
        <v>691</v>
      </c>
      <c r="F2371" s="90" t="s">
        <v>682</v>
      </c>
      <c r="G2371"/>
    </row>
    <row r="2372" spans="1:7" hidden="1" x14ac:dyDescent="0.25">
      <c r="A2372" s="285" t="s">
        <v>3002</v>
      </c>
      <c r="B2372" s="32" t="b">
        <f>'5'!$J$13='5'!$M$13</f>
        <v>1</v>
      </c>
      <c r="C2372" s="30">
        <v>5</v>
      </c>
      <c r="D2372" s="90"/>
      <c r="E2372" s="90" t="s">
        <v>3028</v>
      </c>
      <c r="F2372" s="90"/>
      <c r="G2372"/>
    </row>
    <row r="2373" spans="1:7" hidden="1" x14ac:dyDescent="0.25">
      <c r="A2373" s="285" t="s">
        <v>3003</v>
      </c>
      <c r="B2373" s="32" t="b">
        <f>'5'!$J$14='5'!$M$14</f>
        <v>1</v>
      </c>
      <c r="C2373" s="30">
        <v>5</v>
      </c>
      <c r="D2373" s="90"/>
      <c r="E2373" s="90" t="s">
        <v>3029</v>
      </c>
      <c r="F2373" s="90"/>
      <c r="G2373"/>
    </row>
    <row r="2374" spans="1:7" hidden="1" x14ac:dyDescent="0.25">
      <c r="A2374" s="285" t="s">
        <v>3004</v>
      </c>
      <c r="B2374" s="32" t="b">
        <f>'5'!$E$8='1.1.'!$I$9</f>
        <v>1</v>
      </c>
      <c r="C2374" s="386" t="s">
        <v>695</v>
      </c>
      <c r="D2374" s="386"/>
      <c r="E2374" s="29" t="s">
        <v>696</v>
      </c>
      <c r="G2374"/>
    </row>
    <row r="2375" spans="1:7" hidden="1" x14ac:dyDescent="0.25">
      <c r="A2375" s="285" t="s">
        <v>3005</v>
      </c>
      <c r="B2375" s="32" t="b">
        <f>'5'!$F$8='1.1.'!$J$9</f>
        <v>1</v>
      </c>
      <c r="C2375" s="386" t="s">
        <v>695</v>
      </c>
      <c r="D2375" s="386"/>
      <c r="E2375" s="90" t="s">
        <v>697</v>
      </c>
      <c r="G2375"/>
    </row>
    <row r="2376" spans="1:7" hidden="1" x14ac:dyDescent="0.25">
      <c r="A2376" s="285" t="s">
        <v>3006</v>
      </c>
      <c r="B2376" s="32" t="b">
        <f>'5'!$G$8='1.1.'!$I$14</f>
        <v>1</v>
      </c>
      <c r="C2376" s="386" t="s">
        <v>695</v>
      </c>
      <c r="D2376" s="386"/>
      <c r="E2376" s="90" t="s">
        <v>698</v>
      </c>
      <c r="G2376"/>
    </row>
    <row r="2377" spans="1:7" hidden="1" x14ac:dyDescent="0.25">
      <c r="A2377" s="285" t="s">
        <v>3007</v>
      </c>
      <c r="B2377" s="32" t="b">
        <f>'5'!$H$8='1.1.'!$I$16</f>
        <v>1</v>
      </c>
      <c r="C2377" s="386" t="s">
        <v>695</v>
      </c>
      <c r="D2377" s="386"/>
      <c r="E2377" s="90" t="s">
        <v>699</v>
      </c>
      <c r="G2377"/>
    </row>
    <row r="2378" spans="1:7" hidden="1" x14ac:dyDescent="0.25">
      <c r="A2378" s="285" t="s">
        <v>3008</v>
      </c>
      <c r="B2378" s="32" t="b">
        <f>'5'!$J$8='1.1.'!$I$21</f>
        <v>1</v>
      </c>
      <c r="C2378" s="386" t="s">
        <v>695</v>
      </c>
      <c r="D2378" s="386"/>
      <c r="E2378" s="90" t="s">
        <v>700</v>
      </c>
      <c r="G2378"/>
    </row>
    <row r="2379" spans="1:7" hidden="1" x14ac:dyDescent="0.25">
      <c r="A2379" s="285" t="s">
        <v>3009</v>
      </c>
      <c r="B2379" s="32" t="b">
        <f>'5'!$K$8='1.1.'!$I$22</f>
        <v>1</v>
      </c>
      <c r="C2379" s="386" t="s">
        <v>695</v>
      </c>
      <c r="D2379" s="386"/>
      <c r="E2379" s="90" t="s">
        <v>701</v>
      </c>
      <c r="G2379"/>
    </row>
    <row r="2380" spans="1:7" hidden="1" x14ac:dyDescent="0.25">
      <c r="A2380" s="285" t="s">
        <v>3010</v>
      </c>
      <c r="B2380" s="32" t="b">
        <f>'5'!$L$8='1.1.'!$I$23</f>
        <v>1</v>
      </c>
      <c r="C2380" s="386" t="s">
        <v>695</v>
      </c>
      <c r="D2380" s="386"/>
      <c r="E2380" s="90" t="s">
        <v>702</v>
      </c>
      <c r="G2380"/>
    </row>
    <row r="2381" spans="1:7" hidden="1" x14ac:dyDescent="0.25">
      <c r="A2381" s="285" t="s">
        <v>3011</v>
      </c>
      <c r="B2381" s="32" t="b">
        <f>'5'!$M$8='1.1.'!$I$24</f>
        <v>1</v>
      </c>
      <c r="C2381" s="386" t="s">
        <v>695</v>
      </c>
      <c r="D2381" s="386"/>
      <c r="E2381" s="90" t="s">
        <v>703</v>
      </c>
      <c r="G2381"/>
    </row>
    <row r="2382" spans="1:7" hidden="1" x14ac:dyDescent="0.25">
      <c r="A2382" s="285" t="s">
        <v>3012</v>
      </c>
      <c r="B2382" s="32" t="b">
        <f>'5'!$N$8='1.1.'!$I$25</f>
        <v>1</v>
      </c>
      <c r="C2382" s="386" t="s">
        <v>695</v>
      </c>
      <c r="D2382" s="386"/>
      <c r="E2382" s="90" t="s">
        <v>704</v>
      </c>
      <c r="G2382"/>
    </row>
    <row r="2383" spans="1:7" hidden="1" x14ac:dyDescent="0.25">
      <c r="A2383" s="285" t="s">
        <v>3013</v>
      </c>
      <c r="B2383" s="32" t="b">
        <f>'5'!$O$8='1.1.'!$I$26</f>
        <v>1</v>
      </c>
      <c r="C2383" s="386" t="s">
        <v>695</v>
      </c>
      <c r="D2383" s="386"/>
      <c r="E2383" s="90" t="s">
        <v>705</v>
      </c>
      <c r="G2383"/>
    </row>
    <row r="2384" spans="1:7" hidden="1" x14ac:dyDescent="0.25">
      <c r="A2384" s="285" t="s">
        <v>3014</v>
      </c>
      <c r="B2384" s="32" t="b">
        <f>'5'!$P$8='1.1.'!$I$27</f>
        <v>1</v>
      </c>
      <c r="C2384" s="386" t="s">
        <v>695</v>
      </c>
      <c r="D2384" s="386"/>
      <c r="E2384" s="90" t="s">
        <v>706</v>
      </c>
      <c r="G2384"/>
    </row>
    <row r="2385" spans="1:7" hidden="1" x14ac:dyDescent="0.25">
      <c r="A2385" s="285" t="s">
        <v>3015</v>
      </c>
      <c r="B2385" s="32" t="b">
        <f>'5'!$Q$8='1.1.'!$I$28</f>
        <v>1</v>
      </c>
      <c r="C2385" s="386" t="s">
        <v>695</v>
      </c>
      <c r="D2385" s="386"/>
      <c r="E2385" s="90" t="s">
        <v>707</v>
      </c>
      <c r="G2385"/>
    </row>
    <row r="2386" spans="1:7" hidden="1" x14ac:dyDescent="0.25">
      <c r="A2386" s="285" t="s">
        <v>3016</v>
      </c>
      <c r="B2386" s="32" t="b">
        <f>'5'!$R$8='1.1.'!$I$29</f>
        <v>1</v>
      </c>
      <c r="C2386" s="386" t="s">
        <v>695</v>
      </c>
      <c r="D2386" s="386"/>
      <c r="E2386" s="90" t="s">
        <v>708</v>
      </c>
      <c r="G2386"/>
    </row>
    <row r="2387" spans="1:7" hidden="1" x14ac:dyDescent="0.25">
      <c r="A2387" s="285" t="s">
        <v>3017</v>
      </c>
      <c r="B2387" s="32" t="b">
        <f>'5'!$S$8='2'!$H$13</f>
        <v>1</v>
      </c>
      <c r="C2387" s="386" t="s">
        <v>710</v>
      </c>
      <c r="D2387" s="386"/>
      <c r="E2387" s="90" t="s">
        <v>709</v>
      </c>
      <c r="G2387"/>
    </row>
    <row r="2388" spans="1:7" hidden="1" x14ac:dyDescent="0.25">
      <c r="A2388" s="285" t="s">
        <v>3018</v>
      </c>
      <c r="B2388" s="32" t="b">
        <f>'5'!$F$15='1.1.'!$J$23</f>
        <v>1</v>
      </c>
      <c r="C2388" s="386" t="s">
        <v>695</v>
      </c>
      <c r="D2388" s="386"/>
      <c r="E2388" s="286" t="s">
        <v>3050</v>
      </c>
      <c r="F2388" s="286"/>
      <c r="G2388"/>
    </row>
    <row r="2389" spans="1:7" hidden="1" x14ac:dyDescent="0.25">
      <c r="A2389" s="285" t="s">
        <v>3019</v>
      </c>
      <c r="B2389" s="32" t="b">
        <f>'5'!$E$26+'5'!$E$27+'5'!$E$28+'5'!$E$29+'5'!$E$30+'5'!$E$31='1.1.'!$I$10</f>
        <v>1</v>
      </c>
      <c r="C2389" s="386" t="s">
        <v>695</v>
      </c>
      <c r="D2389" s="386"/>
      <c r="E2389" s="90" t="s">
        <v>711</v>
      </c>
      <c r="F2389" s="90"/>
      <c r="G2389"/>
    </row>
    <row r="2390" spans="1:7" hidden="1" x14ac:dyDescent="0.25">
      <c r="A2390" s="285" t="s">
        <v>3020</v>
      </c>
      <c r="B2390" s="32" t="b">
        <f>'5'!$F$26+'5'!$F$27+'5'!$F$28+'5'!$F$29+'5'!$F$30+'5'!$F$31='1.1.'!$J$10</f>
        <v>1</v>
      </c>
      <c r="C2390" s="386" t="s">
        <v>695</v>
      </c>
      <c r="D2390" s="386"/>
      <c r="E2390" s="90" t="s">
        <v>712</v>
      </c>
      <c r="F2390" s="90"/>
      <c r="G2390"/>
    </row>
    <row r="2391" spans="1:7" hidden="1" x14ac:dyDescent="0.25">
      <c r="A2391" s="285" t="s">
        <v>3021</v>
      </c>
      <c r="B2391" s="32" t="b">
        <f>'5'!$E$32='1.1.'!$I$12</f>
        <v>1</v>
      </c>
      <c r="C2391" s="386" t="s">
        <v>695</v>
      </c>
      <c r="D2391" s="386"/>
      <c r="E2391" s="90" t="s">
        <v>713</v>
      </c>
      <c r="F2391" s="90"/>
      <c r="G2391"/>
    </row>
    <row r="2392" spans="1:7" hidden="1" x14ac:dyDescent="0.25">
      <c r="A2392" s="285" t="s">
        <v>3022</v>
      </c>
      <c r="B2392" s="32" t="b">
        <f>'5'!$F$32='1.1.'!$J$12</f>
        <v>1</v>
      </c>
      <c r="C2392" s="386" t="s">
        <v>695</v>
      </c>
      <c r="D2392" s="386"/>
      <c r="E2392" s="90" t="s">
        <v>714</v>
      </c>
      <c r="F2392" s="90"/>
      <c r="G2392"/>
    </row>
    <row r="2393" spans="1:7" x14ac:dyDescent="0.25">
      <c r="A2393" s="285" t="s">
        <v>3049</v>
      </c>
      <c r="B2393" s="32" t="b">
        <f>'5'!$G$34&lt;&gt;0</f>
        <v>1</v>
      </c>
      <c r="C2393" s="385" t="s">
        <v>715</v>
      </c>
      <c r="D2393" s="385"/>
      <c r="E2393" s="385"/>
      <c r="G2393"/>
    </row>
    <row r="2394" spans="1:7" x14ac:dyDescent="0.25">
      <c r="A2394" s="285" t="s">
        <v>3051</v>
      </c>
      <c r="B2394" s="32" t="b">
        <f>'5'!$G$35&lt;&gt;0</f>
        <v>1</v>
      </c>
      <c r="C2394" s="385" t="s">
        <v>716</v>
      </c>
      <c r="D2394" s="385"/>
      <c r="E2394" s="385"/>
      <c r="G2394"/>
    </row>
  </sheetData>
  <autoFilter ref="A1:G2394" xr:uid="{39FE74FE-E5DC-402D-AA4D-CCA5AEE106DA}">
    <filterColumn colId="1">
      <filters>
        <filter val="FAŁSZ"/>
      </filters>
    </filterColumn>
    <filterColumn colId="4" showButton="0"/>
  </autoFilter>
  <mergeCells count="60">
    <mergeCell ref="E1:F1"/>
    <mergeCell ref="E1805:F1805"/>
    <mergeCell ref="E1806:F1806"/>
    <mergeCell ref="E1807:F1807"/>
    <mergeCell ref="E1808:F1808"/>
    <mergeCell ref="E1814:F1814"/>
    <mergeCell ref="E1815:F1815"/>
    <mergeCell ref="E1816:F1816"/>
    <mergeCell ref="E1809:F1809"/>
    <mergeCell ref="E1810:F1810"/>
    <mergeCell ref="E1811:F1811"/>
    <mergeCell ref="E1812:F1812"/>
    <mergeCell ref="E1813:F1813"/>
    <mergeCell ref="E1817:F1817"/>
    <mergeCell ref="E1818:F1818"/>
    <mergeCell ref="E1829:F1829"/>
    <mergeCell ref="E1830:F1830"/>
    <mergeCell ref="E1831:F1831"/>
    <mergeCell ref="E1824:F1824"/>
    <mergeCell ref="E1825:F1825"/>
    <mergeCell ref="E1826:F1826"/>
    <mergeCell ref="E1827:F1827"/>
    <mergeCell ref="E1828:F1828"/>
    <mergeCell ref="E1819:F1819"/>
    <mergeCell ref="E1820:F1820"/>
    <mergeCell ref="E1821:F1821"/>
    <mergeCell ref="E1822:F1822"/>
    <mergeCell ref="E1823:F1823"/>
    <mergeCell ref="E1832:F1832"/>
    <mergeCell ref="E1835:F1835"/>
    <mergeCell ref="E1836:F1836"/>
    <mergeCell ref="E1837:F1837"/>
    <mergeCell ref="E1838:F1838"/>
    <mergeCell ref="E1839:F1839"/>
    <mergeCell ref="E1840:F1840"/>
    <mergeCell ref="E1841:F1841"/>
    <mergeCell ref="E1842:F1842"/>
    <mergeCell ref="E1833:F1833"/>
    <mergeCell ref="E1834:F1834"/>
    <mergeCell ref="C2374:D2374"/>
    <mergeCell ref="C2375:D2375"/>
    <mergeCell ref="C2376:D2376"/>
    <mergeCell ref="C2377:D2377"/>
    <mergeCell ref="C2378:D2378"/>
    <mergeCell ref="C2379:D2379"/>
    <mergeCell ref="C2380:D2380"/>
    <mergeCell ref="C2381:D2381"/>
    <mergeCell ref="C2382:D2382"/>
    <mergeCell ref="C2383:D2383"/>
    <mergeCell ref="C2393:E2393"/>
    <mergeCell ref="C2394:E2394"/>
    <mergeCell ref="C2384:D2384"/>
    <mergeCell ref="C2385:D2385"/>
    <mergeCell ref="C2386:D2386"/>
    <mergeCell ref="C2387:D2387"/>
    <mergeCell ref="C2389:D2389"/>
    <mergeCell ref="C2390:D2390"/>
    <mergeCell ref="C2391:D2391"/>
    <mergeCell ref="C2392:D2392"/>
    <mergeCell ref="C2388:D2388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86FDC-FA0B-43E9-B1C1-F9BA0053FDEE}">
  <sheetPr codeName="Arkusz12">
    <pageSetUpPr fitToPage="1"/>
  </sheetPr>
  <dimension ref="B2:L17"/>
  <sheetViews>
    <sheetView zoomScaleNormal="100" workbookViewId="0">
      <selection activeCell="D5" sqref="D5:I7"/>
    </sheetView>
  </sheetViews>
  <sheetFormatPr defaultColWidth="9.140625" defaultRowHeight="14.25" x14ac:dyDescent="0.2"/>
  <cols>
    <col min="1" max="1" width="4.140625" style="1" customWidth="1"/>
    <col min="2" max="2" width="3.7109375" style="2" customWidth="1"/>
    <col min="3" max="3" width="30.85546875" style="3" customWidth="1"/>
    <col min="4" max="4" width="4.7109375" style="2" customWidth="1"/>
    <col min="5" max="5" width="6.42578125" style="1" customWidth="1"/>
    <col min="6" max="7" width="9.140625" style="1" customWidth="1"/>
    <col min="8" max="8" width="9.140625" style="1"/>
    <col min="9" max="9" width="7" style="1" customWidth="1"/>
    <col min="10" max="10" width="10.42578125" style="1" customWidth="1"/>
    <col min="11" max="11" width="10.85546875" style="1" customWidth="1"/>
    <col min="12" max="12" width="10.140625" style="1" customWidth="1"/>
    <col min="13" max="16384" width="9.140625" style="1"/>
  </cols>
  <sheetData>
    <row r="2" spans="2:12" ht="32.25" customHeight="1" x14ac:dyDescent="0.2">
      <c r="B2" s="310" t="s">
        <v>3044</v>
      </c>
      <c r="C2" s="310"/>
      <c r="D2" s="310"/>
      <c r="E2" s="310"/>
      <c r="F2" s="310"/>
      <c r="G2" s="310"/>
      <c r="H2" s="310"/>
      <c r="I2" s="310"/>
      <c r="J2" s="310"/>
      <c r="K2" s="310"/>
      <c r="L2" s="310"/>
    </row>
    <row r="3" spans="2:12" ht="15" customHeight="1" x14ac:dyDescent="0.2">
      <c r="B3" s="311" t="str">
        <f>'SPR1 nagłówek'!B3:C4</f>
        <v xml:space="preserve"> Powiatowy Urząd Pracy
w ......................................................</v>
      </c>
      <c r="C3" s="311"/>
      <c r="D3" s="312" t="s">
        <v>3046</v>
      </c>
      <c r="E3" s="312"/>
      <c r="F3" s="312"/>
      <c r="G3" s="312"/>
      <c r="H3" s="312"/>
      <c r="I3" s="312"/>
      <c r="J3" s="313" t="s">
        <v>203</v>
      </c>
      <c r="K3" s="314"/>
      <c r="L3" s="315"/>
    </row>
    <row r="4" spans="2:12" ht="35.25" customHeight="1" x14ac:dyDescent="0.2">
      <c r="B4" s="311"/>
      <c r="C4" s="311"/>
      <c r="D4" s="312"/>
      <c r="E4" s="312"/>
      <c r="F4" s="312"/>
      <c r="G4" s="312"/>
      <c r="H4" s="312"/>
      <c r="I4" s="312"/>
      <c r="J4" s="316"/>
      <c r="K4" s="317"/>
      <c r="L4" s="318"/>
    </row>
    <row r="5" spans="2:12" ht="15" customHeight="1" x14ac:dyDescent="0.2">
      <c r="B5" s="389" t="s">
        <v>1</v>
      </c>
      <c r="C5" s="389"/>
      <c r="D5" s="322" t="s">
        <v>3058</v>
      </c>
      <c r="E5" s="322"/>
      <c r="F5" s="322"/>
      <c r="G5" s="322"/>
      <c r="H5" s="322"/>
      <c r="I5" s="322"/>
      <c r="J5" s="316"/>
      <c r="K5" s="317"/>
      <c r="L5" s="318"/>
    </row>
    <row r="6" spans="2:12" x14ac:dyDescent="0.2">
      <c r="B6" s="389"/>
      <c r="C6" s="389"/>
      <c r="D6" s="322"/>
      <c r="E6" s="322"/>
      <c r="F6" s="322"/>
      <c r="G6" s="322"/>
      <c r="H6" s="322"/>
      <c r="I6" s="322"/>
      <c r="J6" s="316"/>
      <c r="K6" s="317"/>
      <c r="L6" s="318"/>
    </row>
    <row r="7" spans="2:12" x14ac:dyDescent="0.2">
      <c r="B7" s="389"/>
      <c r="C7" s="389"/>
      <c r="D7" s="322"/>
      <c r="E7" s="322"/>
      <c r="F7" s="322"/>
      <c r="G7" s="322"/>
      <c r="H7" s="322"/>
      <c r="I7" s="322"/>
      <c r="J7" s="319"/>
      <c r="K7" s="320"/>
      <c r="L7" s="321"/>
    </row>
    <row r="8" spans="2:12" ht="39.75" customHeight="1" x14ac:dyDescent="0.2">
      <c r="B8" s="307" t="s">
        <v>209</v>
      </c>
      <c r="C8" s="308"/>
      <c r="D8" s="308"/>
      <c r="E8" s="308"/>
      <c r="F8" s="308"/>
      <c r="G8" s="308"/>
      <c r="H8" s="308"/>
      <c r="I8" s="308"/>
      <c r="J8" s="308"/>
      <c r="K8" s="308"/>
      <c r="L8" s="309"/>
    </row>
    <row r="9" spans="2:12" x14ac:dyDescent="0.2">
      <c r="B9" s="33"/>
      <c r="C9" s="34"/>
      <c r="D9" s="33"/>
      <c r="E9" s="35"/>
      <c r="F9" s="35"/>
      <c r="G9" s="35"/>
      <c r="H9" s="35"/>
      <c r="I9" s="35"/>
      <c r="J9" s="35"/>
      <c r="K9" s="35"/>
      <c r="L9" s="35"/>
    </row>
    <row r="10" spans="2:12" x14ac:dyDescent="0.2">
      <c r="B10" s="33"/>
      <c r="C10" s="34"/>
      <c r="D10" s="33"/>
      <c r="E10" s="35"/>
      <c r="F10" s="35"/>
      <c r="G10" s="35"/>
      <c r="H10" s="35"/>
      <c r="I10" s="35"/>
      <c r="J10" s="35"/>
      <c r="K10" s="35"/>
      <c r="L10" s="35"/>
    </row>
    <row r="11" spans="2:12" x14ac:dyDescent="0.2">
      <c r="B11" s="33"/>
      <c r="C11" s="34"/>
      <c r="D11" s="33"/>
      <c r="E11" s="35"/>
      <c r="F11" s="35"/>
      <c r="G11" s="35"/>
      <c r="H11" s="35"/>
      <c r="I11" s="35"/>
      <c r="J11" s="35"/>
      <c r="K11" s="35"/>
      <c r="L11" s="35"/>
    </row>
    <row r="12" spans="2:12" x14ac:dyDescent="0.2">
      <c r="B12" s="33"/>
      <c r="C12" s="34"/>
      <c r="D12" s="33"/>
      <c r="E12" s="35"/>
      <c r="F12" s="35"/>
      <c r="G12" s="35"/>
      <c r="H12" s="35"/>
      <c r="I12" s="35"/>
      <c r="J12" s="35"/>
      <c r="K12" s="35"/>
      <c r="L12" s="35"/>
    </row>
    <row r="13" spans="2:12" x14ac:dyDescent="0.2">
      <c r="B13" s="33"/>
      <c r="C13" s="34"/>
      <c r="D13" s="33"/>
      <c r="E13" s="35"/>
      <c r="F13" s="35"/>
      <c r="G13" s="35"/>
      <c r="H13" s="35"/>
      <c r="I13" s="35"/>
      <c r="J13" s="35"/>
      <c r="K13" s="35"/>
      <c r="L13" s="35"/>
    </row>
    <row r="14" spans="2:12" x14ac:dyDescent="0.2">
      <c r="B14" s="33"/>
      <c r="C14" s="34"/>
      <c r="D14" s="33"/>
      <c r="E14" s="35"/>
      <c r="F14" s="35"/>
      <c r="G14" s="35"/>
      <c r="H14" s="35"/>
      <c r="I14" s="35"/>
      <c r="J14" s="35"/>
      <c r="K14" s="35"/>
      <c r="L14" s="35"/>
    </row>
    <row r="15" spans="2:12" x14ac:dyDescent="0.2">
      <c r="B15" s="33"/>
      <c r="C15" s="34"/>
      <c r="D15" s="33"/>
      <c r="E15" s="36"/>
      <c r="F15" s="35"/>
      <c r="G15" s="35"/>
      <c r="H15" s="35"/>
      <c r="I15" s="35"/>
      <c r="J15" s="35"/>
      <c r="K15" s="35"/>
      <c r="L15" s="35"/>
    </row>
    <row r="16" spans="2:12" x14ac:dyDescent="0.2">
      <c r="B16" s="33"/>
      <c r="C16" s="34"/>
      <c r="D16" s="33"/>
      <c r="E16" s="35"/>
      <c r="F16" s="35"/>
      <c r="G16" s="35"/>
      <c r="H16" s="35"/>
      <c r="I16" s="35"/>
      <c r="J16" s="35"/>
      <c r="K16" s="35"/>
      <c r="L16" s="35"/>
    </row>
    <row r="17" spans="2:12" x14ac:dyDescent="0.2">
      <c r="B17" s="33"/>
      <c r="C17" s="34"/>
      <c r="D17" s="33"/>
      <c r="E17" s="35"/>
      <c r="F17" s="35"/>
      <c r="G17" s="35"/>
      <c r="H17" s="35"/>
      <c r="I17" s="35"/>
      <c r="J17" s="35"/>
      <c r="K17" s="35"/>
      <c r="L17" s="35"/>
    </row>
  </sheetData>
  <sheetProtection algorithmName="SHA-512" hashValue="OLa7HrBw5J/IFN5wGNwYNRRJA+BgfKoeLDRVdPvNM1akaRT0QuKCMkeMC9CfWbM3IP6gBRJySV4jhIQb/xEKqQ==" saltValue="M8s5sbsSluvEX4xc0g/eIQ==" spinCount="100000" sheet="1" objects="1" scenarios="1"/>
  <mergeCells count="7">
    <mergeCell ref="B8:L8"/>
    <mergeCell ref="B2:L2"/>
    <mergeCell ref="B3:C4"/>
    <mergeCell ref="D3:I4"/>
    <mergeCell ref="J3:L7"/>
    <mergeCell ref="B5:C7"/>
    <mergeCell ref="D5:I7"/>
  </mergeCells>
  <pageMargins left="0.7" right="0.7" top="0.75" bottom="0.75" header="0.3" footer="0.3"/>
  <pageSetup paperSize="9" scale="77" orientation="portrait" verticalDpi="598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defaultSize="0" print="0" autoFill="0" autoLine="0" autoPict="0" macro="[0]!Narastająco">
                <anchor moveWithCells="1" sizeWithCells="1">
                  <from>
                    <xdr:col>5</xdr:col>
                    <xdr:colOff>428625</xdr:colOff>
                    <xdr:row>9</xdr:row>
                    <xdr:rowOff>114300</xdr:rowOff>
                  </from>
                  <to>
                    <xdr:col>8</xdr:col>
                    <xdr:colOff>76200</xdr:colOff>
                    <xdr:row>13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0E01C-5B8C-4900-B315-7C54A548F4B0}">
  <sheetPr codeName="Arkusz13">
    <pageSetUpPr fitToPage="1"/>
  </sheetPr>
  <dimension ref="B2:N29"/>
  <sheetViews>
    <sheetView zoomScaleNormal="100" workbookViewId="0"/>
  </sheetViews>
  <sheetFormatPr defaultColWidth="9.140625" defaultRowHeight="15" x14ac:dyDescent="0.25"/>
  <cols>
    <col min="1" max="1" width="4.42578125" style="172" customWidth="1"/>
    <col min="2" max="2" width="3.7109375" style="181" customWidth="1"/>
    <col min="3" max="3" width="30.85546875" style="225" customWidth="1"/>
    <col min="4" max="4" width="4.28515625" style="225" customWidth="1"/>
    <col min="5" max="12" width="8.28515625" style="172" customWidth="1"/>
    <col min="13" max="16384" width="9.140625" style="172"/>
  </cols>
  <sheetData>
    <row r="2" spans="2:14" ht="23.25" x14ac:dyDescent="0.35">
      <c r="B2" s="401" t="s">
        <v>215</v>
      </c>
      <c r="C2" s="401"/>
      <c r="D2" s="401"/>
      <c r="E2" s="401"/>
      <c r="F2" s="401"/>
      <c r="N2" s="216"/>
    </row>
    <row r="3" spans="2:14" x14ac:dyDescent="0.25">
      <c r="B3" s="402" t="s">
        <v>2</v>
      </c>
      <c r="C3" s="402"/>
      <c r="D3" s="402"/>
      <c r="E3" s="402"/>
      <c r="F3" s="402"/>
    </row>
    <row r="4" spans="2:14" x14ac:dyDescent="0.25">
      <c r="B4" s="403" t="s">
        <v>3</v>
      </c>
      <c r="C4" s="403"/>
      <c r="D4" s="403"/>
      <c r="E4" s="403" t="s">
        <v>4</v>
      </c>
      <c r="F4" s="403"/>
      <c r="G4" s="403" t="s">
        <v>5</v>
      </c>
      <c r="H4" s="403"/>
      <c r="I4" s="403" t="s">
        <v>4</v>
      </c>
      <c r="J4" s="403"/>
      <c r="K4" s="403"/>
      <c r="L4" s="403"/>
    </row>
    <row r="5" spans="2:14" ht="32.25" customHeight="1" x14ac:dyDescent="0.25">
      <c r="B5" s="403"/>
      <c r="C5" s="403"/>
      <c r="D5" s="403"/>
      <c r="E5" s="403"/>
      <c r="F5" s="403"/>
      <c r="G5" s="403"/>
      <c r="H5" s="403"/>
      <c r="I5" s="403" t="s">
        <v>6</v>
      </c>
      <c r="J5" s="403"/>
      <c r="K5" s="403" t="s">
        <v>119</v>
      </c>
      <c r="L5" s="403"/>
    </row>
    <row r="6" spans="2:14" x14ac:dyDescent="0.25">
      <c r="B6" s="403"/>
      <c r="C6" s="403"/>
      <c r="D6" s="403"/>
      <c r="E6" s="404" t="s">
        <v>3033</v>
      </c>
      <c r="F6" s="404"/>
      <c r="G6" s="404"/>
      <c r="H6" s="404"/>
      <c r="I6" s="404" t="s">
        <v>3036</v>
      </c>
      <c r="J6" s="404"/>
      <c r="K6" s="404"/>
      <c r="L6" s="404"/>
    </row>
    <row r="7" spans="2:14" x14ac:dyDescent="0.25">
      <c r="B7" s="403"/>
      <c r="C7" s="403"/>
      <c r="D7" s="403"/>
      <c r="E7" s="217" t="s">
        <v>9</v>
      </c>
      <c r="F7" s="217" t="s">
        <v>10</v>
      </c>
      <c r="G7" s="217" t="s">
        <v>9</v>
      </c>
      <c r="H7" s="217" t="s">
        <v>10</v>
      </c>
      <c r="I7" s="217" t="s">
        <v>9</v>
      </c>
      <c r="J7" s="217" t="s">
        <v>10</v>
      </c>
      <c r="K7" s="217" t="s">
        <v>9</v>
      </c>
      <c r="L7" s="217" t="s">
        <v>10</v>
      </c>
    </row>
    <row r="8" spans="2:14" ht="15.75" thickBot="1" x14ac:dyDescent="0.3">
      <c r="B8" s="404">
        <v>0</v>
      </c>
      <c r="C8" s="404"/>
      <c r="D8" s="404"/>
      <c r="E8" s="218">
        <v>1</v>
      </c>
      <c r="F8" s="218">
        <v>2</v>
      </c>
      <c r="G8" s="218">
        <v>3</v>
      </c>
      <c r="H8" s="218">
        <v>4</v>
      </c>
      <c r="I8" s="218">
        <v>5</v>
      </c>
      <c r="J8" s="218">
        <v>6</v>
      </c>
      <c r="K8" s="218">
        <v>7</v>
      </c>
      <c r="L8" s="218">
        <v>8</v>
      </c>
    </row>
    <row r="9" spans="2:14" x14ac:dyDescent="0.25">
      <c r="B9" s="393" t="s">
        <v>11</v>
      </c>
      <c r="C9" s="393"/>
      <c r="D9" s="219" t="s">
        <v>12</v>
      </c>
      <c r="E9" s="226">
        <f>'1.1.'!E9+'[1]ns 1.1.'!E9</f>
        <v>3095</v>
      </c>
      <c r="F9" s="227">
        <f>'1.1.'!F9+'[1]ns 1.1.'!F9</f>
        <v>1705</v>
      </c>
      <c r="G9" s="227">
        <f>'1.1.'!G9+'[1]ns 1.1.'!G9</f>
        <v>1721</v>
      </c>
      <c r="H9" s="227">
        <f>'1.1.'!H9+'[1]ns 1.1.'!H9</f>
        <v>964</v>
      </c>
      <c r="I9" s="227">
        <f>'1.1.'!I9</f>
        <v>1861</v>
      </c>
      <c r="J9" s="227">
        <f>'1.1.'!J9</f>
        <v>1200</v>
      </c>
      <c r="K9" s="227">
        <f>'1.1.'!K9</f>
        <v>218</v>
      </c>
      <c r="L9" s="228">
        <f>'1.1.'!L9</f>
        <v>139</v>
      </c>
    </row>
    <row r="10" spans="2:14" ht="15.75" customHeight="1" x14ac:dyDescent="0.25">
      <c r="B10" s="405" t="s">
        <v>13</v>
      </c>
      <c r="C10" s="220" t="s">
        <v>14</v>
      </c>
      <c r="D10" s="219" t="s">
        <v>15</v>
      </c>
      <c r="E10" s="229">
        <f>'1.1.'!E10+'[1]ns 1.1.'!E10</f>
        <v>2762</v>
      </c>
      <c r="F10" s="230">
        <f>'1.1.'!F10+'[1]ns 1.1.'!F10</f>
        <v>1498</v>
      </c>
      <c r="G10" s="230">
        <f>'1.1.'!G10+'[1]ns 1.1.'!G10</f>
        <v>1572</v>
      </c>
      <c r="H10" s="230">
        <f>'1.1.'!H10+'[1]ns 1.1.'!H10</f>
        <v>873</v>
      </c>
      <c r="I10" s="230">
        <f>'1.1.'!I10</f>
        <v>1670</v>
      </c>
      <c r="J10" s="230">
        <f>'1.1.'!J10</f>
        <v>1065</v>
      </c>
      <c r="K10" s="230">
        <f>'1.1.'!K10</f>
        <v>218</v>
      </c>
      <c r="L10" s="231">
        <f>'1.1.'!L10</f>
        <v>139</v>
      </c>
    </row>
    <row r="11" spans="2:14" ht="28.5" customHeight="1" x14ac:dyDescent="0.25">
      <c r="B11" s="405"/>
      <c r="C11" s="220" t="s">
        <v>16</v>
      </c>
      <c r="D11" s="219" t="s">
        <v>17</v>
      </c>
      <c r="E11" s="229">
        <f>'1.1.'!E11+'[1]ns 1.1.'!E11</f>
        <v>50</v>
      </c>
      <c r="F11" s="230">
        <f>'1.1.'!F11+'[1]ns 1.1.'!F11</f>
        <v>34</v>
      </c>
      <c r="G11" s="230">
        <f>'1.1.'!G11+'[1]ns 1.1.'!G11</f>
        <v>44</v>
      </c>
      <c r="H11" s="230">
        <f>'1.1.'!H11+'[1]ns 1.1.'!H11</f>
        <v>32</v>
      </c>
      <c r="I11" s="230">
        <f>'1.1.'!I11</f>
        <v>50</v>
      </c>
      <c r="J11" s="230">
        <f>'1.1.'!J11</f>
        <v>34</v>
      </c>
      <c r="K11" s="230">
        <f>'1.1.'!K11</f>
        <v>20</v>
      </c>
      <c r="L11" s="231">
        <f>'1.1.'!L11</f>
        <v>11</v>
      </c>
    </row>
    <row r="12" spans="2:14" ht="21.75" customHeight="1" thickBot="1" x14ac:dyDescent="0.3">
      <c r="B12" s="405"/>
      <c r="C12" s="220" t="s">
        <v>18</v>
      </c>
      <c r="D12" s="219" t="s">
        <v>19</v>
      </c>
      <c r="E12" s="232">
        <f>'1.1.'!E12+'[1]ns 1.1.'!E12</f>
        <v>333</v>
      </c>
      <c r="F12" s="233">
        <f>'1.1.'!F12+'[1]ns 1.1.'!F12</f>
        <v>207</v>
      </c>
      <c r="G12" s="233">
        <f>'1.1.'!G12+'[1]ns 1.1.'!G12</f>
        <v>149</v>
      </c>
      <c r="H12" s="233">
        <f>'1.1.'!H12+'[1]ns 1.1.'!H12</f>
        <v>91</v>
      </c>
      <c r="I12" s="233">
        <f>'1.1.'!I12</f>
        <v>191</v>
      </c>
      <c r="J12" s="233">
        <f>'1.1.'!J12</f>
        <v>135</v>
      </c>
      <c r="K12" s="233">
        <f>'1.1.'!K12</f>
        <v>0</v>
      </c>
      <c r="L12" s="234">
        <f>'1.1.'!L12</f>
        <v>0</v>
      </c>
    </row>
    <row r="13" spans="2:14" ht="15.75" thickBot="1" x14ac:dyDescent="0.3">
      <c r="B13" s="406" t="s">
        <v>20</v>
      </c>
      <c r="C13" s="406"/>
      <c r="D13" s="406"/>
      <c r="E13" s="407"/>
      <c r="F13" s="407"/>
      <c r="G13" s="407"/>
      <c r="H13" s="407"/>
      <c r="I13" s="407"/>
      <c r="J13" s="407"/>
      <c r="K13" s="407"/>
      <c r="L13" s="407"/>
    </row>
    <row r="14" spans="2:14" x14ac:dyDescent="0.25">
      <c r="B14" s="393" t="s">
        <v>21</v>
      </c>
      <c r="C14" s="393"/>
      <c r="D14" s="221" t="s">
        <v>22</v>
      </c>
      <c r="E14" s="226">
        <f>'1.1.'!E14+'[1]ns 1.1.'!E14</f>
        <v>1769</v>
      </c>
      <c r="F14" s="227">
        <f>'1.1.'!F14+'[1]ns 1.1.'!F14</f>
        <v>975</v>
      </c>
      <c r="G14" s="227">
        <f>'1.1.'!G14+'[1]ns 1.1.'!G14</f>
        <v>959</v>
      </c>
      <c r="H14" s="227">
        <f>'1.1.'!H14+'[1]ns 1.1.'!H14</f>
        <v>552</v>
      </c>
      <c r="I14" s="227">
        <f>'1.1.'!I14</f>
        <v>1094</v>
      </c>
      <c r="J14" s="227">
        <f>'1.1.'!J14</f>
        <v>698</v>
      </c>
      <c r="K14" s="227">
        <f>'1.1.'!K14</f>
        <v>132</v>
      </c>
      <c r="L14" s="228">
        <f>'1.1.'!L14</f>
        <v>84</v>
      </c>
    </row>
    <row r="15" spans="2:14" ht="15" customHeight="1" x14ac:dyDescent="0.25">
      <c r="B15" s="399" t="s">
        <v>96</v>
      </c>
      <c r="C15" s="400"/>
      <c r="D15" s="222" t="s">
        <v>23</v>
      </c>
      <c r="E15" s="229">
        <f>'1.1.'!E15+'[1]ns 1.1.'!E15</f>
        <v>36</v>
      </c>
      <c r="F15" s="230">
        <f>'1.1.'!F15+'[1]ns 1.1.'!F15</f>
        <v>14</v>
      </c>
      <c r="G15" s="230">
        <f>'1.1.'!G15+'[1]ns 1.1.'!G15</f>
        <v>20</v>
      </c>
      <c r="H15" s="230">
        <f>'1.1.'!H15+'[1]ns 1.1.'!H15</f>
        <v>11</v>
      </c>
      <c r="I15" s="230">
        <f>'1.1.'!I15</f>
        <v>24</v>
      </c>
      <c r="J15" s="230">
        <f>'1.1.'!J15</f>
        <v>12</v>
      </c>
      <c r="K15" s="230">
        <f>'1.1.'!K15</f>
        <v>5</v>
      </c>
      <c r="L15" s="231">
        <f>'1.1.'!L15</f>
        <v>4</v>
      </c>
    </row>
    <row r="16" spans="2:14" ht="25.5" customHeight="1" x14ac:dyDescent="0.25">
      <c r="B16" s="393" t="s">
        <v>24</v>
      </c>
      <c r="C16" s="393"/>
      <c r="D16" s="221" t="s">
        <v>25</v>
      </c>
      <c r="E16" s="229">
        <f>'1.1.'!E16+'[1]ns 1.1.'!E16</f>
        <v>374</v>
      </c>
      <c r="F16" s="230">
        <f>'1.1.'!F16+'[1]ns 1.1.'!F16</f>
        <v>235</v>
      </c>
      <c r="G16" s="230">
        <f>'1.1.'!G16+'[1]ns 1.1.'!G16</f>
        <v>164</v>
      </c>
      <c r="H16" s="230">
        <f>'1.1.'!H16+'[1]ns 1.1.'!H16</f>
        <v>101</v>
      </c>
      <c r="I16" s="230">
        <f>'1.1.'!I16</f>
        <v>83</v>
      </c>
      <c r="J16" s="230">
        <f>'1.1.'!J16</f>
        <v>47</v>
      </c>
      <c r="K16" s="230">
        <f>'1.1.'!K16</f>
        <v>5</v>
      </c>
      <c r="L16" s="231">
        <f>'1.1.'!L16</f>
        <v>4</v>
      </c>
    </row>
    <row r="17" spans="2:12" x14ac:dyDescent="0.25">
      <c r="B17" s="393" t="s">
        <v>27</v>
      </c>
      <c r="C17" s="393"/>
      <c r="D17" s="222" t="s">
        <v>26</v>
      </c>
      <c r="E17" s="229">
        <f>'1.1.'!E17+'[1]ns 1.1.'!E17</f>
        <v>7</v>
      </c>
      <c r="F17" s="230">
        <f>'1.1.'!F17+'[1]ns 1.1.'!F17</f>
        <v>6</v>
      </c>
      <c r="G17" s="230">
        <f>'1.1.'!G17+'[1]ns 1.1.'!G17</f>
        <v>3</v>
      </c>
      <c r="H17" s="230">
        <f>'1.1.'!H17+'[1]ns 1.1.'!H17</f>
        <v>2</v>
      </c>
      <c r="I17" s="230">
        <f>'1.1.'!I17</f>
        <v>2</v>
      </c>
      <c r="J17" s="230">
        <f>'1.1.'!J17</f>
        <v>2</v>
      </c>
      <c r="K17" s="230">
        <f>'1.1.'!K17</f>
        <v>0</v>
      </c>
      <c r="L17" s="231">
        <f>'1.1.'!L17</f>
        <v>0</v>
      </c>
    </row>
    <row r="18" spans="2:12" x14ac:dyDescent="0.25">
      <c r="B18" s="394" t="s">
        <v>117</v>
      </c>
      <c r="C18" s="395"/>
      <c r="D18" s="221" t="s">
        <v>28</v>
      </c>
      <c r="E18" s="229">
        <f>'1.1.'!E18+'[1]ns 1.1.'!E18</f>
        <v>1198</v>
      </c>
      <c r="F18" s="230">
        <f>'1.1.'!F18+'[1]ns 1.1.'!F18</f>
        <v>689</v>
      </c>
      <c r="G18" s="230">
        <f>'1.1.'!G18+'[1]ns 1.1.'!G18</f>
        <v>568</v>
      </c>
      <c r="H18" s="230">
        <f>'1.1.'!H18+'[1]ns 1.1.'!H18</f>
        <v>329</v>
      </c>
      <c r="I18" s="230">
        <f>'1.1.'!I18</f>
        <v>787</v>
      </c>
      <c r="J18" s="230">
        <f>'1.1.'!J18</f>
        <v>518</v>
      </c>
      <c r="K18" s="230">
        <f>'1.1.'!K18</f>
        <v>63</v>
      </c>
      <c r="L18" s="231">
        <f>'1.1.'!L18</f>
        <v>43</v>
      </c>
    </row>
    <row r="19" spans="2:12" x14ac:dyDescent="0.25">
      <c r="B19" s="394" t="s">
        <v>118</v>
      </c>
      <c r="C19" s="395"/>
      <c r="D19" s="222" t="s">
        <v>85</v>
      </c>
      <c r="E19" s="229">
        <f>'1.1.'!E19+'[1]ns 1.1.'!E19</f>
        <v>599</v>
      </c>
      <c r="F19" s="230">
        <f>'1.1.'!F19+'[1]ns 1.1.'!F19</f>
        <v>380</v>
      </c>
      <c r="G19" s="230">
        <f>'1.1.'!G19+'[1]ns 1.1.'!G19</f>
        <v>290</v>
      </c>
      <c r="H19" s="230">
        <f>'1.1.'!H19+'[1]ns 1.1.'!H19</f>
        <v>189</v>
      </c>
      <c r="I19" s="230">
        <f>'1.1.'!I19</f>
        <v>335</v>
      </c>
      <c r="J19" s="230">
        <f>'1.1.'!J19</f>
        <v>245</v>
      </c>
      <c r="K19" s="230">
        <f>'1.1.'!K19</f>
        <v>1</v>
      </c>
      <c r="L19" s="231">
        <f>'1.1.'!L19</f>
        <v>1</v>
      </c>
    </row>
    <row r="20" spans="2:12" ht="26.25" customHeight="1" x14ac:dyDescent="0.25">
      <c r="B20" s="396" t="s">
        <v>129</v>
      </c>
      <c r="C20" s="397"/>
      <c r="D20" s="221" t="s">
        <v>86</v>
      </c>
      <c r="E20" s="223" t="s">
        <v>30</v>
      </c>
      <c r="F20" s="230">
        <f>'1.1.'!F20+'[1]ns 1.1.'!F20</f>
        <v>311</v>
      </c>
      <c r="G20" s="283" t="s">
        <v>30</v>
      </c>
      <c r="H20" s="230">
        <f>'1.1.'!H20+'[1]ns 1.1.'!H20</f>
        <v>144</v>
      </c>
      <c r="I20" s="283" t="s">
        <v>30</v>
      </c>
      <c r="J20" s="230">
        <f>'1.1.'!J20</f>
        <v>470</v>
      </c>
      <c r="K20" s="283" t="s">
        <v>30</v>
      </c>
      <c r="L20" s="231">
        <f>'1.1.'!L20</f>
        <v>26</v>
      </c>
    </row>
    <row r="21" spans="2:12" ht="27.75" customHeight="1" x14ac:dyDescent="0.25">
      <c r="B21" s="398" t="s">
        <v>128</v>
      </c>
      <c r="C21" s="398"/>
      <c r="D21" s="222" t="s">
        <v>87</v>
      </c>
      <c r="E21" s="229">
        <f>'1.1.'!E21+'[1]ns 1.1.'!E21</f>
        <v>3047</v>
      </c>
      <c r="F21" s="230">
        <f>'1.1.'!F21+'[1]ns 1.1.'!F21</f>
        <v>1786</v>
      </c>
      <c r="G21" s="230">
        <f>'1.1.'!G21+'[1]ns 1.1.'!G21</f>
        <v>1347</v>
      </c>
      <c r="H21" s="230">
        <f>'1.1.'!H21+'[1]ns 1.1.'!H21</f>
        <v>798</v>
      </c>
      <c r="I21" s="230">
        <f>'1.1.'!I21</f>
        <v>1594</v>
      </c>
      <c r="J21" s="230">
        <f>'1.1.'!J21</f>
        <v>1059</v>
      </c>
      <c r="K21" s="230">
        <f>'1.1.'!K21</f>
        <v>150</v>
      </c>
      <c r="L21" s="231">
        <f>'1.1.'!L21</f>
        <v>92</v>
      </c>
    </row>
    <row r="22" spans="2:12" x14ac:dyDescent="0.25">
      <c r="B22" s="390" t="s">
        <v>132</v>
      </c>
      <c r="C22" s="224" t="s">
        <v>104</v>
      </c>
      <c r="D22" s="221" t="s">
        <v>88</v>
      </c>
      <c r="E22" s="229">
        <f>'1.1.'!E22+'[1]ns 1.1.'!E22</f>
        <v>1394</v>
      </c>
      <c r="F22" s="230">
        <f>'1.1.'!F22+'[1]ns 1.1.'!F22</f>
        <v>837</v>
      </c>
      <c r="G22" s="230">
        <f>'1.1.'!G22+'[1]ns 1.1.'!G22</f>
        <v>804</v>
      </c>
      <c r="H22" s="230">
        <f>'1.1.'!H22+'[1]ns 1.1.'!H22</f>
        <v>487</v>
      </c>
      <c r="I22" s="230">
        <f>'1.1.'!I22</f>
        <v>557</v>
      </c>
      <c r="J22" s="230">
        <f>'1.1.'!J22</f>
        <v>397</v>
      </c>
      <c r="K22" s="230">
        <f>'1.1.'!K22</f>
        <v>53</v>
      </c>
      <c r="L22" s="231">
        <f>'1.1.'!L22</f>
        <v>40</v>
      </c>
    </row>
    <row r="23" spans="2:12" ht="15.75" customHeight="1" x14ac:dyDescent="0.25">
      <c r="B23" s="391"/>
      <c r="C23" s="220" t="s">
        <v>133</v>
      </c>
      <c r="D23" s="222" t="s">
        <v>89</v>
      </c>
      <c r="E23" s="229">
        <f>'1.1.'!E23+'[1]ns 1.1.'!E23</f>
        <v>901</v>
      </c>
      <c r="F23" s="230">
        <f>'1.1.'!F23+'[1]ns 1.1.'!F23</f>
        <v>542</v>
      </c>
      <c r="G23" s="230">
        <f>'1.1.'!G23+'[1]ns 1.1.'!G23</f>
        <v>495</v>
      </c>
      <c r="H23" s="230">
        <f>'1.1.'!H23+'[1]ns 1.1.'!H23</f>
        <v>306</v>
      </c>
      <c r="I23" s="230">
        <f>'1.1.'!I23</f>
        <v>293</v>
      </c>
      <c r="J23" s="230">
        <f>'1.1.'!J23</f>
        <v>193</v>
      </c>
      <c r="K23" s="230">
        <f>'1.1.'!K23</f>
        <v>19</v>
      </c>
      <c r="L23" s="231">
        <f>'1.1.'!L23</f>
        <v>12</v>
      </c>
    </row>
    <row r="24" spans="2:12" ht="15.75" customHeight="1" x14ac:dyDescent="0.25">
      <c r="B24" s="391"/>
      <c r="C24" s="220" t="s">
        <v>29</v>
      </c>
      <c r="D24" s="221" t="s">
        <v>90</v>
      </c>
      <c r="E24" s="229">
        <f>'1.1.'!E24+'[1]ns 1.1.'!E24</f>
        <v>1174</v>
      </c>
      <c r="F24" s="230">
        <f>'1.1.'!F24+'[1]ns 1.1.'!F24</f>
        <v>761</v>
      </c>
      <c r="G24" s="230">
        <f>'1.1.'!G24+'[1]ns 1.1.'!G24</f>
        <v>443</v>
      </c>
      <c r="H24" s="230">
        <f>'1.1.'!H24+'[1]ns 1.1.'!H24</f>
        <v>300</v>
      </c>
      <c r="I24" s="230">
        <f>'1.1.'!I24</f>
        <v>1033</v>
      </c>
      <c r="J24" s="230">
        <f>'1.1.'!J24</f>
        <v>738</v>
      </c>
      <c r="K24" s="230">
        <f>'1.1.'!K24</f>
        <v>7</v>
      </c>
      <c r="L24" s="231">
        <f>'1.1.'!L24</f>
        <v>7</v>
      </c>
    </row>
    <row r="25" spans="2:12" ht="15.75" customHeight="1" x14ac:dyDescent="0.25">
      <c r="B25" s="391"/>
      <c r="C25" s="220" t="s">
        <v>31</v>
      </c>
      <c r="D25" s="222" t="s">
        <v>91</v>
      </c>
      <c r="E25" s="229">
        <f>'1.1.'!E25+'[1]ns 1.1.'!E25</f>
        <v>458</v>
      </c>
      <c r="F25" s="230">
        <f>'1.1.'!F25+'[1]ns 1.1.'!F25</f>
        <v>182</v>
      </c>
      <c r="G25" s="230">
        <f>'1.1.'!G25+'[1]ns 1.1.'!G25</f>
        <v>195</v>
      </c>
      <c r="H25" s="230">
        <f>'1.1.'!H25+'[1]ns 1.1.'!H25</f>
        <v>70</v>
      </c>
      <c r="I25" s="230">
        <f>'1.1.'!I25</f>
        <v>405</v>
      </c>
      <c r="J25" s="230">
        <f>'1.1.'!J25</f>
        <v>163</v>
      </c>
      <c r="K25" s="230">
        <f>'1.1.'!K25</f>
        <v>61</v>
      </c>
      <c r="L25" s="231">
        <f>'1.1.'!L25</f>
        <v>22</v>
      </c>
    </row>
    <row r="26" spans="2:12" ht="24" x14ac:dyDescent="0.25">
      <c r="B26" s="391"/>
      <c r="C26" s="220" t="s">
        <v>120</v>
      </c>
      <c r="D26" s="221" t="s">
        <v>92</v>
      </c>
      <c r="E26" s="229">
        <f>'1.1.'!E26+'[1]ns 1.1.'!E26</f>
        <v>26</v>
      </c>
      <c r="F26" s="230">
        <f>'1.1.'!F26+'[1]ns 1.1.'!F26</f>
        <v>13</v>
      </c>
      <c r="G26" s="230">
        <f>'1.1.'!G26+'[1]ns 1.1.'!G26</f>
        <v>3</v>
      </c>
      <c r="H26" s="230">
        <f>'1.1.'!H26+'[1]ns 1.1.'!H26</f>
        <v>2</v>
      </c>
      <c r="I26" s="230">
        <f>'1.1.'!I26</f>
        <v>16</v>
      </c>
      <c r="J26" s="230">
        <f>'1.1.'!J26</f>
        <v>10</v>
      </c>
      <c r="K26" s="230">
        <f>'1.1.'!K26</f>
        <v>0</v>
      </c>
      <c r="L26" s="231">
        <f>'1.1.'!L26</f>
        <v>0</v>
      </c>
    </row>
    <row r="27" spans="2:12" ht="24" x14ac:dyDescent="0.25">
      <c r="B27" s="391"/>
      <c r="C27" s="220" t="s">
        <v>105</v>
      </c>
      <c r="D27" s="222" t="s">
        <v>93</v>
      </c>
      <c r="E27" s="229">
        <f>'1.1.'!E27+'[1]ns 1.1.'!E27</f>
        <v>574</v>
      </c>
      <c r="F27" s="230">
        <f>'1.1.'!F27+'[1]ns 1.1.'!F27</f>
        <v>426</v>
      </c>
      <c r="G27" s="230">
        <f>'1.1.'!G27+'[1]ns 1.1.'!G27</f>
        <v>297</v>
      </c>
      <c r="H27" s="230">
        <f>'1.1.'!H27+'[1]ns 1.1.'!H27</f>
        <v>210</v>
      </c>
      <c r="I27" s="230">
        <f>'1.1.'!I27</f>
        <v>524</v>
      </c>
      <c r="J27" s="230">
        <f>'1.1.'!J27</f>
        <v>474</v>
      </c>
      <c r="K27" s="230">
        <f>'1.1.'!K27</f>
        <v>57</v>
      </c>
      <c r="L27" s="231">
        <f>'1.1.'!L27</f>
        <v>51</v>
      </c>
    </row>
    <row r="28" spans="2:12" ht="36" x14ac:dyDescent="0.25">
      <c r="B28" s="391"/>
      <c r="C28" s="220" t="s">
        <v>106</v>
      </c>
      <c r="D28" s="221" t="s">
        <v>94</v>
      </c>
      <c r="E28" s="229">
        <f>'1.1.'!E28+'[1]ns 1.1.'!E28</f>
        <v>14</v>
      </c>
      <c r="F28" s="230">
        <f>'1.1.'!F28+'[1]ns 1.1.'!F28</f>
        <v>9</v>
      </c>
      <c r="G28" s="230">
        <f>'1.1.'!G28+'[1]ns 1.1.'!G28</f>
        <v>5</v>
      </c>
      <c r="H28" s="230">
        <f>'1.1.'!H28+'[1]ns 1.1.'!H28</f>
        <v>3</v>
      </c>
      <c r="I28" s="230">
        <f>'1.1.'!I28</f>
        <v>11</v>
      </c>
      <c r="J28" s="230">
        <f>'1.1.'!J28</f>
        <v>8</v>
      </c>
      <c r="K28" s="230">
        <f>'1.1.'!K28</f>
        <v>2</v>
      </c>
      <c r="L28" s="231">
        <f>'1.1.'!L28</f>
        <v>0</v>
      </c>
    </row>
    <row r="29" spans="2:12" ht="15.75" thickBot="1" x14ac:dyDescent="0.3">
      <c r="B29" s="392"/>
      <c r="C29" s="220" t="s">
        <v>32</v>
      </c>
      <c r="D29" s="222" t="s">
        <v>95</v>
      </c>
      <c r="E29" s="232">
        <f>'1.1.'!E29+'[1]ns 1.1.'!E29</f>
        <v>129</v>
      </c>
      <c r="F29" s="233">
        <f>'1.1.'!F29+'[1]ns 1.1.'!F29</f>
        <v>67</v>
      </c>
      <c r="G29" s="233">
        <f>'1.1.'!G29+'[1]ns 1.1.'!G29</f>
        <v>45</v>
      </c>
      <c r="H29" s="233">
        <f>'1.1.'!H29+'[1]ns 1.1.'!H29</f>
        <v>20</v>
      </c>
      <c r="I29" s="233">
        <f>'1.1.'!I29</f>
        <v>103</v>
      </c>
      <c r="J29" s="233">
        <f>'1.1.'!J29</f>
        <v>53</v>
      </c>
      <c r="K29" s="233">
        <f>'1.1.'!K29</f>
        <v>12</v>
      </c>
      <c r="L29" s="234">
        <f>'1.1.'!L29</f>
        <v>8</v>
      </c>
    </row>
  </sheetData>
  <sheetProtection algorithmName="SHA-512" hashValue="IrHfvHwvQQc1wNIXE4lvqbMbEUmvEwEM9oWZuqH8VETOzEftFl6y1wA+swlDaWXX1T9HYRmOmsXb57mIXzr8IA==" saltValue="UPCC1rcl2Gh1PpMzXI3ixA==" spinCount="100000" sheet="1" objects="1" scenarios="1"/>
  <mergeCells count="23">
    <mergeCell ref="B15:C15"/>
    <mergeCell ref="B2:F2"/>
    <mergeCell ref="B3:F3"/>
    <mergeCell ref="B4:D7"/>
    <mergeCell ref="E4:F5"/>
    <mergeCell ref="B8:D8"/>
    <mergeCell ref="B9:C9"/>
    <mergeCell ref="B10:B12"/>
    <mergeCell ref="B13:L13"/>
    <mergeCell ref="B14:C14"/>
    <mergeCell ref="G4:H5"/>
    <mergeCell ref="I4:L4"/>
    <mergeCell ref="I5:J5"/>
    <mergeCell ref="K5:L5"/>
    <mergeCell ref="E6:H6"/>
    <mergeCell ref="I6:L6"/>
    <mergeCell ref="B22:B29"/>
    <mergeCell ref="B16:C16"/>
    <mergeCell ref="B17:C17"/>
    <mergeCell ref="B18:C18"/>
    <mergeCell ref="B19:C19"/>
    <mergeCell ref="B20:C20"/>
    <mergeCell ref="B21:C21"/>
  </mergeCells>
  <pageMargins left="0.70866141732283472" right="0.70866141732283472" top="0.74803149606299213" bottom="0.74803149606299213" header="0.31496062992125984" footer="0.31496062992125984"/>
  <pageSetup paperSize="9" scale="83" orientation="portrait" verticalDpi="598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0D60C-4D08-4FB5-A237-B86E0DF1D49A}">
  <sheetPr codeName="Arkusz14"/>
  <dimension ref="C1:U174"/>
  <sheetViews>
    <sheetView topLeftCell="B1" zoomScaleNormal="100" workbookViewId="0">
      <pane xSplit="6" ySplit="7" topLeftCell="H8" activePane="bottomRight" state="frozen"/>
      <selection activeCell="B3" sqref="B3:D7"/>
      <selection pane="topRight" activeCell="B3" sqref="B3:D7"/>
      <selection pane="bottomLeft" activeCell="B3" sqref="B3:D7"/>
      <selection pane="bottomRight"/>
    </sheetView>
  </sheetViews>
  <sheetFormatPr defaultColWidth="9.140625" defaultRowHeight="15" x14ac:dyDescent="0.25"/>
  <cols>
    <col min="1" max="1" width="9.140625" style="4"/>
    <col min="2" max="2" width="4.42578125" style="4" customWidth="1"/>
    <col min="3" max="5" width="3.28515625" style="4" customWidth="1"/>
    <col min="6" max="6" width="45.42578125" style="4" customWidth="1"/>
    <col min="7" max="7" width="5" style="4" customWidth="1"/>
    <col min="8" max="13" width="7.85546875" style="4" customWidth="1"/>
    <col min="14" max="14" width="7.85546875" style="26" customWidth="1"/>
    <col min="15" max="21" width="7.85546875" style="4" customWidth="1"/>
    <col min="22" max="16384" width="9.140625" style="4"/>
  </cols>
  <sheetData>
    <row r="1" spans="3:21" x14ac:dyDescent="0.25">
      <c r="N1" s="25"/>
    </row>
    <row r="2" spans="3:21" ht="21" x14ac:dyDescent="0.35">
      <c r="C2" s="418" t="s">
        <v>215</v>
      </c>
      <c r="D2" s="418"/>
      <c r="E2" s="418"/>
      <c r="F2" s="418"/>
      <c r="G2" s="418"/>
      <c r="H2" s="418"/>
      <c r="M2" s="108"/>
      <c r="N2" s="109"/>
      <c r="O2" s="25"/>
    </row>
    <row r="3" spans="3:21" ht="27" customHeight="1" x14ac:dyDescent="0.25">
      <c r="C3" s="419" t="s">
        <v>306</v>
      </c>
      <c r="D3" s="419"/>
      <c r="E3" s="419"/>
      <c r="F3" s="419"/>
      <c r="G3" s="419"/>
      <c r="H3" s="110"/>
      <c r="N3" s="25"/>
    </row>
    <row r="4" spans="3:21" ht="14.25" customHeight="1" x14ac:dyDescent="0.25">
      <c r="C4" s="420" t="s">
        <v>3</v>
      </c>
      <c r="D4" s="420"/>
      <c r="E4" s="420"/>
      <c r="F4" s="420"/>
      <c r="G4" s="420"/>
      <c r="H4" s="420" t="s">
        <v>33</v>
      </c>
      <c r="I4" s="421" t="s">
        <v>70</v>
      </c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</row>
    <row r="5" spans="3:21" ht="36" customHeight="1" x14ac:dyDescent="0.25">
      <c r="C5" s="420"/>
      <c r="D5" s="420"/>
      <c r="E5" s="420"/>
      <c r="F5" s="420"/>
      <c r="G5" s="420"/>
      <c r="H5" s="420"/>
      <c r="I5" s="422" t="s">
        <v>10</v>
      </c>
      <c r="J5" s="420" t="s">
        <v>173</v>
      </c>
      <c r="K5" s="420"/>
      <c r="L5" s="420" t="s">
        <v>174</v>
      </c>
      <c r="M5" s="420"/>
      <c r="N5" s="420" t="s">
        <v>175</v>
      </c>
      <c r="O5" s="420"/>
      <c r="P5" s="420" t="s">
        <v>177</v>
      </c>
      <c r="Q5" s="420"/>
      <c r="R5" s="420" t="s">
        <v>176</v>
      </c>
      <c r="S5" s="420"/>
      <c r="T5" s="420" t="s">
        <v>136</v>
      </c>
      <c r="U5" s="420"/>
    </row>
    <row r="6" spans="3:21" x14ac:dyDescent="0.25">
      <c r="C6" s="420"/>
      <c r="D6" s="420"/>
      <c r="E6" s="420"/>
      <c r="F6" s="420"/>
      <c r="G6" s="420"/>
      <c r="H6" s="420"/>
      <c r="I6" s="423"/>
      <c r="J6" s="140" t="s">
        <v>9</v>
      </c>
      <c r="K6" s="140" t="s">
        <v>10</v>
      </c>
      <c r="L6" s="140" t="s">
        <v>9</v>
      </c>
      <c r="M6" s="140" t="s">
        <v>10</v>
      </c>
      <c r="N6" s="140" t="s">
        <v>9</v>
      </c>
      <c r="O6" s="140" t="s">
        <v>10</v>
      </c>
      <c r="P6" s="140" t="s">
        <v>9</v>
      </c>
      <c r="Q6" s="140" t="s">
        <v>10</v>
      </c>
      <c r="R6" s="140" t="s">
        <v>9</v>
      </c>
      <c r="S6" s="140" t="s">
        <v>10</v>
      </c>
      <c r="T6" s="140" t="s">
        <v>9</v>
      </c>
      <c r="U6" s="140" t="s">
        <v>10</v>
      </c>
    </row>
    <row r="7" spans="3:21" ht="15.75" thickBot="1" x14ac:dyDescent="0.3">
      <c r="C7" s="417">
        <v>0</v>
      </c>
      <c r="D7" s="417"/>
      <c r="E7" s="417"/>
      <c r="F7" s="417"/>
      <c r="G7" s="417"/>
      <c r="H7" s="111">
        <v>1</v>
      </c>
      <c r="I7" s="111">
        <v>2</v>
      </c>
      <c r="J7" s="111">
        <v>3</v>
      </c>
      <c r="K7" s="111">
        <v>4</v>
      </c>
      <c r="L7" s="111">
        <v>5</v>
      </c>
      <c r="M7" s="112">
        <v>6</v>
      </c>
      <c r="N7" s="141">
        <v>7</v>
      </c>
      <c r="O7" s="141">
        <v>8</v>
      </c>
      <c r="P7" s="141">
        <v>9</v>
      </c>
      <c r="Q7" s="141">
        <v>10</v>
      </c>
      <c r="R7" s="141">
        <v>11</v>
      </c>
      <c r="S7" s="141">
        <v>12</v>
      </c>
      <c r="T7" s="107">
        <v>13</v>
      </c>
      <c r="U7" s="107">
        <v>14</v>
      </c>
    </row>
    <row r="8" spans="3:21" x14ac:dyDescent="0.25">
      <c r="C8" s="411" t="s">
        <v>3037</v>
      </c>
      <c r="D8" s="412"/>
      <c r="E8" s="412"/>
      <c r="F8" s="413"/>
      <c r="G8" s="104">
        <v>21</v>
      </c>
      <c r="H8" s="235">
        <f>'1.2.'!H8+'[1]ns 1.2.'!H8</f>
        <v>3095</v>
      </c>
      <c r="I8" s="227">
        <f>'1.2.'!I8+'[1]ns 1.2.'!I8</f>
        <v>1705</v>
      </c>
      <c r="J8" s="227">
        <f>'1.2.'!J8+'[1]ns 1.2.'!J8</f>
        <v>1769</v>
      </c>
      <c r="K8" s="227">
        <f>'1.2.'!K8+'[1]ns 1.2.'!K8</f>
        <v>975</v>
      </c>
      <c r="L8" s="227">
        <f>'1.2.'!L8+'[1]ns 1.2.'!L8</f>
        <v>612</v>
      </c>
      <c r="M8" s="227">
        <f>'1.2.'!M8+'[1]ns 1.2.'!M8</f>
        <v>351</v>
      </c>
      <c r="N8" s="227">
        <f>'1.2.'!N8+'[1]ns 1.2.'!N8</f>
        <v>1394</v>
      </c>
      <c r="O8" s="227">
        <f>'1.2.'!O8+'[1]ns 1.2.'!O8</f>
        <v>837</v>
      </c>
      <c r="P8" s="227">
        <f>'1.2.'!P8+'[1]ns 1.2.'!P8</f>
        <v>901</v>
      </c>
      <c r="Q8" s="227">
        <f>'1.2.'!Q8+'[1]ns 1.2.'!Q8</f>
        <v>542</v>
      </c>
      <c r="R8" s="227">
        <f>'1.2.'!R8+'[1]ns 1.2.'!R8</f>
        <v>458</v>
      </c>
      <c r="S8" s="227">
        <f>'1.2.'!S8+'[1]ns 1.2.'!S8</f>
        <v>182</v>
      </c>
      <c r="T8" s="227">
        <f>'1.2.'!T8+'[1]ns 1.2.'!T8</f>
        <v>1174</v>
      </c>
      <c r="U8" s="228">
        <f>'1.2.'!U8+'[1]ns 1.2.'!U8</f>
        <v>761</v>
      </c>
    </row>
    <row r="9" spans="3:21" ht="16.5" customHeight="1" x14ac:dyDescent="0.25">
      <c r="C9" s="415" t="s">
        <v>35</v>
      </c>
      <c r="D9" s="409" t="s">
        <v>36</v>
      </c>
      <c r="E9" s="409"/>
      <c r="F9" s="409"/>
      <c r="G9" s="104">
        <v>22</v>
      </c>
      <c r="H9" s="229">
        <f>'1.2.'!H9+'[1]ns 1.2.'!H9</f>
        <v>594</v>
      </c>
      <c r="I9" s="230">
        <f>'1.2.'!I9+'[1]ns 1.2.'!I9</f>
        <v>326</v>
      </c>
      <c r="J9" s="230">
        <f>'1.2.'!J9+'[1]ns 1.2.'!J9</f>
        <v>353</v>
      </c>
      <c r="K9" s="230">
        <f>'1.2.'!K9+'[1]ns 1.2.'!K9</f>
        <v>191</v>
      </c>
      <c r="L9" s="230">
        <f>'1.2.'!L9+'[1]ns 1.2.'!L9</f>
        <v>55</v>
      </c>
      <c r="M9" s="230">
        <f>'1.2.'!M9+'[1]ns 1.2.'!M9</f>
        <v>36</v>
      </c>
      <c r="N9" s="230">
        <f>'1.2.'!N9+'[1]ns 1.2.'!N9</f>
        <v>502</v>
      </c>
      <c r="O9" s="230">
        <f>'1.2.'!O9+'[1]ns 1.2.'!O9</f>
        <v>284</v>
      </c>
      <c r="P9" s="230">
        <f>'1.2.'!P9+'[1]ns 1.2.'!P9</f>
        <v>421</v>
      </c>
      <c r="Q9" s="230">
        <f>'1.2.'!Q9+'[1]ns 1.2.'!Q9</f>
        <v>237</v>
      </c>
      <c r="R9" s="230">
        <f>'1.2.'!R9+'[1]ns 1.2.'!R9</f>
        <v>21</v>
      </c>
      <c r="S9" s="230">
        <f>'1.2.'!S9+'[1]ns 1.2.'!S9</f>
        <v>7</v>
      </c>
      <c r="T9" s="140" t="s">
        <v>30</v>
      </c>
      <c r="U9" s="106" t="s">
        <v>30</v>
      </c>
    </row>
    <row r="10" spans="3:21" ht="16.5" customHeight="1" x14ac:dyDescent="0.25">
      <c r="C10" s="416"/>
      <c r="D10" s="409" t="s">
        <v>37</v>
      </c>
      <c r="E10" s="409"/>
      <c r="F10" s="409"/>
      <c r="G10" s="104">
        <v>23</v>
      </c>
      <c r="H10" s="229">
        <f>'1.2.'!H10+'[1]ns 1.2.'!H10</f>
        <v>2501</v>
      </c>
      <c r="I10" s="230">
        <f>'1.2.'!I10+'[1]ns 1.2.'!I10</f>
        <v>1379</v>
      </c>
      <c r="J10" s="230">
        <f>'1.2.'!J10+'[1]ns 1.2.'!J10</f>
        <v>1416</v>
      </c>
      <c r="K10" s="230">
        <f>'1.2.'!K10+'[1]ns 1.2.'!K10</f>
        <v>784</v>
      </c>
      <c r="L10" s="230">
        <f>'1.2.'!L10+'[1]ns 1.2.'!L10</f>
        <v>557</v>
      </c>
      <c r="M10" s="230">
        <f>'1.2.'!M10+'[1]ns 1.2.'!M10</f>
        <v>315</v>
      </c>
      <c r="N10" s="230">
        <f>'1.2.'!N10+'[1]ns 1.2.'!N10</f>
        <v>892</v>
      </c>
      <c r="O10" s="230">
        <f>'1.2.'!O10+'[1]ns 1.2.'!O10</f>
        <v>553</v>
      </c>
      <c r="P10" s="230">
        <f>'1.2.'!P10+'[1]ns 1.2.'!P10</f>
        <v>480</v>
      </c>
      <c r="Q10" s="230">
        <f>'1.2.'!Q10+'[1]ns 1.2.'!Q10</f>
        <v>305</v>
      </c>
      <c r="R10" s="230">
        <f>'1.2.'!R10+'[1]ns 1.2.'!R10</f>
        <v>437</v>
      </c>
      <c r="S10" s="230">
        <f>'1.2.'!S10+'[1]ns 1.2.'!S10</f>
        <v>175</v>
      </c>
      <c r="T10" s="230">
        <f>'1.2.'!T10+'[1]ns 1.2.'!T10</f>
        <v>1174</v>
      </c>
      <c r="U10" s="231">
        <f>'1.2.'!U10+'[1]ns 1.2.'!U10</f>
        <v>761</v>
      </c>
    </row>
    <row r="11" spans="3:21" x14ac:dyDescent="0.25">
      <c r="C11" s="414" t="s">
        <v>3047</v>
      </c>
      <c r="D11" s="409" t="s">
        <v>38</v>
      </c>
      <c r="E11" s="409"/>
      <c r="F11" s="409"/>
      <c r="G11" s="104">
        <v>24</v>
      </c>
      <c r="H11" s="229">
        <f>'1.2.'!H11+'[1]ns 1.2.'!H11</f>
        <v>3</v>
      </c>
      <c r="I11" s="230">
        <f>'1.2.'!I11+'[1]ns 1.2.'!I11</f>
        <v>2</v>
      </c>
      <c r="J11" s="230">
        <f>'1.2.'!J11+'[1]ns 1.2.'!J11</f>
        <v>1</v>
      </c>
      <c r="K11" s="230">
        <f>'1.2.'!K11+'[1]ns 1.2.'!K11</f>
        <v>0</v>
      </c>
      <c r="L11" s="230">
        <f>'1.2.'!L11+'[1]ns 1.2.'!L11</f>
        <v>0</v>
      </c>
      <c r="M11" s="230">
        <f>'1.2.'!M11+'[1]ns 1.2.'!M11</f>
        <v>0</v>
      </c>
      <c r="N11" s="230">
        <f>'1.2.'!N11+'[1]ns 1.2.'!N11</f>
        <v>2</v>
      </c>
      <c r="O11" s="230">
        <f>'1.2.'!O11+'[1]ns 1.2.'!O11</f>
        <v>2</v>
      </c>
      <c r="P11" s="230">
        <f>'1.2.'!P11+'[1]ns 1.2.'!P11</f>
        <v>2</v>
      </c>
      <c r="Q11" s="230">
        <f>'1.2.'!Q11+'[1]ns 1.2.'!Q11</f>
        <v>2</v>
      </c>
      <c r="R11" s="230">
        <f>'1.2.'!R11+'[1]ns 1.2.'!R11</f>
        <v>0</v>
      </c>
      <c r="S11" s="230">
        <f>'1.2.'!S11+'[1]ns 1.2.'!S11</f>
        <v>0</v>
      </c>
      <c r="T11" s="230">
        <f>'1.2.'!T11+'[1]ns 1.2.'!T11</f>
        <v>1</v>
      </c>
      <c r="U11" s="231">
        <f>'1.2.'!U11+'[1]ns 1.2.'!U11</f>
        <v>1</v>
      </c>
    </row>
    <row r="12" spans="3:21" x14ac:dyDescent="0.25">
      <c r="C12" s="414"/>
      <c r="D12" s="409" t="s">
        <v>39</v>
      </c>
      <c r="E12" s="409"/>
      <c r="F12" s="409"/>
      <c r="G12" s="104">
        <v>25</v>
      </c>
      <c r="H12" s="229">
        <f>'1.2.'!H12+'[1]ns 1.2.'!H12</f>
        <v>2</v>
      </c>
      <c r="I12" s="230">
        <f>'1.2.'!I12+'[1]ns 1.2.'!I12</f>
        <v>0</v>
      </c>
      <c r="J12" s="230">
        <f>'1.2.'!J12+'[1]ns 1.2.'!J12</f>
        <v>2</v>
      </c>
      <c r="K12" s="230">
        <f>'1.2.'!K12+'[1]ns 1.2.'!K12</f>
        <v>0</v>
      </c>
      <c r="L12" s="230">
        <f>'1.2.'!L12+'[1]ns 1.2.'!L12</f>
        <v>0</v>
      </c>
      <c r="M12" s="230">
        <f>'1.2.'!M12+'[1]ns 1.2.'!M12</f>
        <v>0</v>
      </c>
      <c r="N12" s="230">
        <f>'1.2.'!N12+'[1]ns 1.2.'!N12</f>
        <v>0</v>
      </c>
      <c r="O12" s="230">
        <f>'1.2.'!O12+'[1]ns 1.2.'!O12</f>
        <v>0</v>
      </c>
      <c r="P12" s="230">
        <f>'1.2.'!P12+'[1]ns 1.2.'!P12</f>
        <v>0</v>
      </c>
      <c r="Q12" s="230">
        <f>'1.2.'!Q12+'[1]ns 1.2.'!Q12</f>
        <v>0</v>
      </c>
      <c r="R12" s="230">
        <f>'1.2.'!R12+'[1]ns 1.2.'!R12</f>
        <v>1</v>
      </c>
      <c r="S12" s="230">
        <f>'1.2.'!S12+'[1]ns 1.2.'!S12</f>
        <v>0</v>
      </c>
      <c r="T12" s="230">
        <f>'1.2.'!T12+'[1]ns 1.2.'!T12</f>
        <v>2</v>
      </c>
      <c r="U12" s="231">
        <f>'1.2.'!U12+'[1]ns 1.2.'!U12</f>
        <v>0</v>
      </c>
    </row>
    <row r="13" spans="3:21" x14ac:dyDescent="0.25">
      <c r="C13" s="414"/>
      <c r="D13" s="409" t="s">
        <v>40</v>
      </c>
      <c r="E13" s="409"/>
      <c r="F13" s="409"/>
      <c r="G13" s="104">
        <v>26</v>
      </c>
      <c r="H13" s="229">
        <f>'1.2.'!H13+'[1]ns 1.2.'!H13</f>
        <v>208</v>
      </c>
      <c r="I13" s="230">
        <f>'1.2.'!I13+'[1]ns 1.2.'!I13</f>
        <v>163</v>
      </c>
      <c r="J13" s="230">
        <f>'1.2.'!J13+'[1]ns 1.2.'!J13</f>
        <v>133</v>
      </c>
      <c r="K13" s="230">
        <f>'1.2.'!K13+'[1]ns 1.2.'!K13</f>
        <v>104</v>
      </c>
      <c r="L13" s="230">
        <f>'1.2.'!L13+'[1]ns 1.2.'!L13</f>
        <v>3</v>
      </c>
      <c r="M13" s="230">
        <f>'1.2.'!M13+'[1]ns 1.2.'!M13</f>
        <v>3</v>
      </c>
      <c r="N13" s="230">
        <f>'1.2.'!N13+'[1]ns 1.2.'!N13</f>
        <v>133</v>
      </c>
      <c r="O13" s="230">
        <f>'1.2.'!O13+'[1]ns 1.2.'!O13</f>
        <v>102</v>
      </c>
      <c r="P13" s="230">
        <f>'1.2.'!P13+'[1]ns 1.2.'!P13</f>
        <v>94</v>
      </c>
      <c r="Q13" s="230">
        <f>'1.2.'!Q13+'[1]ns 1.2.'!Q13</f>
        <v>72</v>
      </c>
      <c r="R13" s="230">
        <f>'1.2.'!R13+'[1]ns 1.2.'!R13</f>
        <v>23</v>
      </c>
      <c r="S13" s="230">
        <f>'1.2.'!S13+'[1]ns 1.2.'!S13</f>
        <v>15</v>
      </c>
      <c r="T13" s="230">
        <f>'1.2.'!T13+'[1]ns 1.2.'!T13</f>
        <v>49</v>
      </c>
      <c r="U13" s="231">
        <f>'1.2.'!U13+'[1]ns 1.2.'!U13</f>
        <v>37</v>
      </c>
    </row>
    <row r="14" spans="3:21" x14ac:dyDescent="0.25">
      <c r="C14" s="414"/>
      <c r="D14" s="409" t="s">
        <v>41</v>
      </c>
      <c r="E14" s="409"/>
      <c r="F14" s="409"/>
      <c r="G14" s="104">
        <v>27</v>
      </c>
      <c r="H14" s="229">
        <f>'1.2.'!H14+'[1]ns 1.2.'!H14</f>
        <v>0</v>
      </c>
      <c r="I14" s="230">
        <f>'1.2.'!I14+'[1]ns 1.2.'!I14</f>
        <v>0</v>
      </c>
      <c r="J14" s="230">
        <f>'1.2.'!J14+'[1]ns 1.2.'!J14</f>
        <v>0</v>
      </c>
      <c r="K14" s="230">
        <f>'1.2.'!K14+'[1]ns 1.2.'!K14</f>
        <v>0</v>
      </c>
      <c r="L14" s="230">
        <f>'1.2.'!L14+'[1]ns 1.2.'!L14</f>
        <v>0</v>
      </c>
      <c r="M14" s="230">
        <f>'1.2.'!M14+'[1]ns 1.2.'!M14</f>
        <v>0</v>
      </c>
      <c r="N14" s="230">
        <f>'1.2.'!N14+'[1]ns 1.2.'!N14</f>
        <v>0</v>
      </c>
      <c r="O14" s="230">
        <f>'1.2.'!O14+'[1]ns 1.2.'!O14</f>
        <v>0</v>
      </c>
      <c r="P14" s="230">
        <f>'1.2.'!P14+'[1]ns 1.2.'!P14</f>
        <v>0</v>
      </c>
      <c r="Q14" s="230">
        <f>'1.2.'!Q14+'[1]ns 1.2.'!Q14</f>
        <v>0</v>
      </c>
      <c r="R14" s="230">
        <f>'1.2.'!R14+'[1]ns 1.2.'!R14</f>
        <v>0</v>
      </c>
      <c r="S14" s="230">
        <f>'1.2.'!S14+'[1]ns 1.2.'!S14</f>
        <v>0</v>
      </c>
      <c r="T14" s="230">
        <f>'1.2.'!T14+'[1]ns 1.2.'!T14</f>
        <v>0</v>
      </c>
      <c r="U14" s="231">
        <f>'1.2.'!U14+'[1]ns 1.2.'!U14</f>
        <v>0</v>
      </c>
    </row>
    <row r="15" spans="3:21" x14ac:dyDescent="0.25">
      <c r="C15" s="414"/>
      <c r="D15" s="409" t="s">
        <v>42</v>
      </c>
      <c r="E15" s="409"/>
      <c r="F15" s="409"/>
      <c r="G15" s="104">
        <v>28</v>
      </c>
      <c r="H15" s="229">
        <f>'1.2.'!H15+'[1]ns 1.2.'!H15</f>
        <v>68</v>
      </c>
      <c r="I15" s="230">
        <f>'1.2.'!I15+'[1]ns 1.2.'!I15</f>
        <v>21</v>
      </c>
      <c r="J15" s="230">
        <f>'1.2.'!J15+'[1]ns 1.2.'!J15</f>
        <v>40</v>
      </c>
      <c r="K15" s="230">
        <f>'1.2.'!K15+'[1]ns 1.2.'!K15</f>
        <v>10</v>
      </c>
      <c r="L15" s="230">
        <f>'1.2.'!L15+'[1]ns 1.2.'!L15</f>
        <v>6</v>
      </c>
      <c r="M15" s="230">
        <f>'1.2.'!M15+'[1]ns 1.2.'!M15</f>
        <v>2</v>
      </c>
      <c r="N15" s="230">
        <f>'1.2.'!N15+'[1]ns 1.2.'!N15</f>
        <v>37</v>
      </c>
      <c r="O15" s="230">
        <f>'1.2.'!O15+'[1]ns 1.2.'!O15</f>
        <v>13</v>
      </c>
      <c r="P15" s="230">
        <f>'1.2.'!P15+'[1]ns 1.2.'!P15</f>
        <v>24</v>
      </c>
      <c r="Q15" s="230">
        <f>'1.2.'!Q15+'[1]ns 1.2.'!Q15</f>
        <v>8</v>
      </c>
      <c r="R15" s="230">
        <f>'1.2.'!R15+'[1]ns 1.2.'!R15</f>
        <v>0</v>
      </c>
      <c r="S15" s="230">
        <f>'1.2.'!S15+'[1]ns 1.2.'!S15</f>
        <v>0</v>
      </c>
      <c r="T15" s="230">
        <f>'1.2.'!T15+'[1]ns 1.2.'!T15</f>
        <v>16</v>
      </c>
      <c r="U15" s="231">
        <f>'1.2.'!U15+'[1]ns 1.2.'!U15</f>
        <v>7</v>
      </c>
    </row>
    <row r="16" spans="3:21" x14ac:dyDescent="0.25">
      <c r="C16" s="414"/>
      <c r="D16" s="409" t="s">
        <v>43</v>
      </c>
      <c r="E16" s="409"/>
      <c r="F16" s="409"/>
      <c r="G16" s="104">
        <v>29</v>
      </c>
      <c r="H16" s="229">
        <f>'1.2.'!H16+'[1]ns 1.2.'!H16</f>
        <v>33</v>
      </c>
      <c r="I16" s="230">
        <f>'1.2.'!I16+'[1]ns 1.2.'!I16</f>
        <v>16</v>
      </c>
      <c r="J16" s="230">
        <f>'1.2.'!J16+'[1]ns 1.2.'!J16</f>
        <v>30</v>
      </c>
      <c r="K16" s="230">
        <f>'1.2.'!K16+'[1]ns 1.2.'!K16</f>
        <v>13</v>
      </c>
      <c r="L16" s="230">
        <f>'1.2.'!L16+'[1]ns 1.2.'!L16</f>
        <v>0</v>
      </c>
      <c r="M16" s="230">
        <f>'1.2.'!M16+'[1]ns 1.2.'!M16</f>
        <v>0</v>
      </c>
      <c r="N16" s="230">
        <f>'1.2.'!N16+'[1]ns 1.2.'!N16</f>
        <v>1</v>
      </c>
      <c r="O16" s="230">
        <f>'1.2.'!O16+'[1]ns 1.2.'!O16</f>
        <v>1</v>
      </c>
      <c r="P16" s="230">
        <f>'1.2.'!P16+'[1]ns 1.2.'!P16</f>
        <v>1</v>
      </c>
      <c r="Q16" s="230">
        <f>'1.2.'!Q16+'[1]ns 1.2.'!Q16</f>
        <v>1</v>
      </c>
      <c r="R16" s="230">
        <f>'1.2.'!R16+'[1]ns 1.2.'!R16</f>
        <v>23</v>
      </c>
      <c r="S16" s="230">
        <f>'1.2.'!S16+'[1]ns 1.2.'!S16</f>
        <v>8</v>
      </c>
      <c r="T16" s="230">
        <f>'1.2.'!T16+'[1]ns 1.2.'!T16</f>
        <v>32</v>
      </c>
      <c r="U16" s="231">
        <f>'1.2.'!U16+'[1]ns 1.2.'!U16</f>
        <v>15</v>
      </c>
    </row>
    <row r="17" spans="3:21" ht="27.75" customHeight="1" x14ac:dyDescent="0.25">
      <c r="C17" s="409" t="s">
        <v>3038</v>
      </c>
      <c r="D17" s="409"/>
      <c r="E17" s="409"/>
      <c r="F17" s="409"/>
      <c r="G17" s="104">
        <v>30</v>
      </c>
      <c r="H17" s="229">
        <f>'1.2.'!H17+'[1]ns 1.2.'!H17</f>
        <v>3831</v>
      </c>
      <c r="I17" s="230">
        <f>'1.2.'!I17+'[1]ns 1.2.'!I17</f>
        <v>2120</v>
      </c>
      <c r="J17" s="230">
        <f>'1.2.'!J17+'[1]ns 1.2.'!J17</f>
        <v>2172</v>
      </c>
      <c r="K17" s="230">
        <f>'1.2.'!K17+'[1]ns 1.2.'!K17</f>
        <v>1200</v>
      </c>
      <c r="L17" s="230">
        <f>'1.2.'!L17+'[1]ns 1.2.'!L17</f>
        <v>403</v>
      </c>
      <c r="M17" s="230">
        <f>'1.2.'!M17+'[1]ns 1.2.'!M17</f>
        <v>218</v>
      </c>
      <c r="N17" s="230">
        <f>'1.2.'!N17+'[1]ns 1.2.'!N17</f>
        <v>1594</v>
      </c>
      <c r="O17" s="230">
        <f>'1.2.'!O17+'[1]ns 1.2.'!O17</f>
        <v>970</v>
      </c>
      <c r="P17" s="230">
        <f>'1.2.'!P17+'[1]ns 1.2.'!P17</f>
        <v>964</v>
      </c>
      <c r="Q17" s="230">
        <f>'1.2.'!Q17+'[1]ns 1.2.'!Q17</f>
        <v>582</v>
      </c>
      <c r="R17" s="230">
        <f>'1.2.'!R17+'[1]ns 1.2.'!R17</f>
        <v>603</v>
      </c>
      <c r="S17" s="230">
        <f>'1.2.'!S17+'[1]ns 1.2.'!S17</f>
        <v>221</v>
      </c>
      <c r="T17" s="230">
        <f>'1.2.'!T17+'[1]ns 1.2.'!T17</f>
        <v>1442</v>
      </c>
      <c r="U17" s="231">
        <f>'1.2.'!U17+'[1]ns 1.2.'!U17</f>
        <v>934</v>
      </c>
    </row>
    <row r="18" spans="3:21" x14ac:dyDescent="0.25">
      <c r="C18" s="414" t="s">
        <v>44</v>
      </c>
      <c r="D18" s="409" t="s">
        <v>3040</v>
      </c>
      <c r="E18" s="409"/>
      <c r="F18" s="409"/>
      <c r="G18" s="104">
        <v>31</v>
      </c>
      <c r="H18" s="229">
        <f>'1.2.'!H18+'[1]ns 1.2.'!H18</f>
        <v>1721</v>
      </c>
      <c r="I18" s="230">
        <f>'1.2.'!I18+'[1]ns 1.2.'!I18</f>
        <v>964</v>
      </c>
      <c r="J18" s="230">
        <f>'1.2.'!J18+'[1]ns 1.2.'!J18</f>
        <v>959</v>
      </c>
      <c r="K18" s="230">
        <f>'1.2.'!K18+'[1]ns 1.2.'!K18</f>
        <v>552</v>
      </c>
      <c r="L18" s="230">
        <f>'1.2.'!L18+'[1]ns 1.2.'!L18</f>
        <v>267</v>
      </c>
      <c r="M18" s="230">
        <f>'1.2.'!M18+'[1]ns 1.2.'!M18</f>
        <v>131</v>
      </c>
      <c r="N18" s="230">
        <f>'1.2.'!N18+'[1]ns 1.2.'!N18</f>
        <v>804</v>
      </c>
      <c r="O18" s="230">
        <f>'1.2.'!O18+'[1]ns 1.2.'!O18</f>
        <v>487</v>
      </c>
      <c r="P18" s="230">
        <f>'1.2.'!P18+'[1]ns 1.2.'!P18</f>
        <v>495</v>
      </c>
      <c r="Q18" s="230">
        <f>'1.2.'!Q18+'[1]ns 1.2.'!Q18</f>
        <v>306</v>
      </c>
      <c r="R18" s="230">
        <f>'1.2.'!R18+'[1]ns 1.2.'!R18</f>
        <v>195</v>
      </c>
      <c r="S18" s="230">
        <f>'1.2.'!S18+'[1]ns 1.2.'!S18</f>
        <v>70</v>
      </c>
      <c r="T18" s="230">
        <f>'1.2.'!T18+'[1]ns 1.2.'!T18</f>
        <v>443</v>
      </c>
      <c r="U18" s="231">
        <f>'1.2.'!U18+'[1]ns 1.2.'!U18</f>
        <v>300</v>
      </c>
    </row>
    <row r="19" spans="3:21" ht="15.75" customHeight="1" x14ac:dyDescent="0.25">
      <c r="C19" s="414"/>
      <c r="D19" s="414" t="s">
        <v>35</v>
      </c>
      <c r="E19" s="409" t="s">
        <v>45</v>
      </c>
      <c r="F19" s="409"/>
      <c r="G19" s="104">
        <v>32</v>
      </c>
      <c r="H19" s="229">
        <f>'1.2.'!H19+'[1]ns 1.2.'!H19</f>
        <v>1543</v>
      </c>
      <c r="I19" s="230">
        <f>'1.2.'!I19+'[1]ns 1.2.'!I19</f>
        <v>883</v>
      </c>
      <c r="J19" s="230">
        <f>'1.2.'!J19+'[1]ns 1.2.'!J19</f>
        <v>858</v>
      </c>
      <c r="K19" s="230">
        <f>'1.2.'!K19+'[1]ns 1.2.'!K19</f>
        <v>505</v>
      </c>
      <c r="L19" s="230">
        <f>'1.2.'!L19+'[1]ns 1.2.'!L19</f>
        <v>244</v>
      </c>
      <c r="M19" s="230">
        <f>'1.2.'!M19+'[1]ns 1.2.'!M19</f>
        <v>118</v>
      </c>
      <c r="N19" s="230">
        <f>'1.2.'!N19+'[1]ns 1.2.'!N19</f>
        <v>716</v>
      </c>
      <c r="O19" s="230">
        <f>'1.2.'!O19+'[1]ns 1.2.'!O19</f>
        <v>448</v>
      </c>
      <c r="P19" s="230">
        <f>'1.2.'!P19+'[1]ns 1.2.'!P19</f>
        <v>453</v>
      </c>
      <c r="Q19" s="230">
        <f>'1.2.'!Q19+'[1]ns 1.2.'!Q19</f>
        <v>284</v>
      </c>
      <c r="R19" s="230">
        <f>'1.2.'!R19+'[1]ns 1.2.'!R19</f>
        <v>182</v>
      </c>
      <c r="S19" s="230">
        <f>'1.2.'!S19+'[1]ns 1.2.'!S19</f>
        <v>67</v>
      </c>
      <c r="T19" s="230">
        <f>'1.2.'!T19+'[1]ns 1.2.'!T19</f>
        <v>404</v>
      </c>
      <c r="U19" s="231">
        <f>'1.2.'!U19+'[1]ns 1.2.'!U19</f>
        <v>278</v>
      </c>
    </row>
    <row r="20" spans="3:21" ht="15.75" customHeight="1" x14ac:dyDescent="0.25">
      <c r="C20" s="414"/>
      <c r="D20" s="414"/>
      <c r="E20" s="415" t="s">
        <v>109</v>
      </c>
      <c r="F20" s="113" t="s">
        <v>108</v>
      </c>
      <c r="G20" s="104">
        <v>33</v>
      </c>
      <c r="H20" s="229">
        <f>'1.2.'!H20+'[1]ns 1.2.'!H20</f>
        <v>53</v>
      </c>
      <c r="I20" s="230">
        <f>'1.2.'!I20+'[1]ns 1.2.'!I20</f>
        <v>21</v>
      </c>
      <c r="J20" s="230">
        <f>'1.2.'!J20+'[1]ns 1.2.'!J20</f>
        <v>23</v>
      </c>
      <c r="K20" s="230">
        <f>'1.2.'!K20+'[1]ns 1.2.'!K20</f>
        <v>3</v>
      </c>
      <c r="L20" s="230">
        <f>'1.2.'!L20+'[1]ns 1.2.'!L20</f>
        <v>10</v>
      </c>
      <c r="M20" s="230">
        <f>'1.2.'!M20+'[1]ns 1.2.'!M20</f>
        <v>3</v>
      </c>
      <c r="N20" s="230">
        <f>'1.2.'!N20+'[1]ns 1.2.'!N20</f>
        <v>17</v>
      </c>
      <c r="O20" s="230">
        <f>'1.2.'!O20+'[1]ns 1.2.'!O20</f>
        <v>9</v>
      </c>
      <c r="P20" s="230">
        <f>'1.2.'!P20+'[1]ns 1.2.'!P20</f>
        <v>6</v>
      </c>
      <c r="Q20" s="230">
        <f>'1.2.'!Q20+'[1]ns 1.2.'!Q20</f>
        <v>3</v>
      </c>
      <c r="R20" s="230">
        <f>'1.2.'!R20+'[1]ns 1.2.'!R20</f>
        <v>8</v>
      </c>
      <c r="S20" s="230">
        <f>'1.2.'!S20+'[1]ns 1.2.'!S20</f>
        <v>1</v>
      </c>
      <c r="T20" s="230">
        <f>'1.2.'!T20+'[1]ns 1.2.'!T20</f>
        <v>14</v>
      </c>
      <c r="U20" s="231">
        <f>'1.2.'!U20+'[1]ns 1.2.'!U20</f>
        <v>9</v>
      </c>
    </row>
    <row r="21" spans="3:21" ht="15.75" customHeight="1" x14ac:dyDescent="0.25">
      <c r="C21" s="414"/>
      <c r="D21" s="414"/>
      <c r="E21" s="416"/>
      <c r="F21" s="113" t="s">
        <v>107</v>
      </c>
      <c r="G21" s="104">
        <v>34</v>
      </c>
      <c r="H21" s="229">
        <f>'1.2.'!H21+'[1]ns 1.2.'!H21</f>
        <v>1</v>
      </c>
      <c r="I21" s="230">
        <f>'1.2.'!I21+'[1]ns 1.2.'!I21</f>
        <v>1</v>
      </c>
      <c r="J21" s="230">
        <f>'1.2.'!J21+'[1]ns 1.2.'!J21</f>
        <v>0</v>
      </c>
      <c r="K21" s="230">
        <f>'1.2.'!K21+'[1]ns 1.2.'!K21</f>
        <v>0</v>
      </c>
      <c r="L21" s="230">
        <f>'1.2.'!L21+'[1]ns 1.2.'!L21</f>
        <v>0</v>
      </c>
      <c r="M21" s="230">
        <f>'1.2.'!M21+'[1]ns 1.2.'!M21</f>
        <v>0</v>
      </c>
      <c r="N21" s="230">
        <f>'1.2.'!N21+'[1]ns 1.2.'!N21</f>
        <v>1</v>
      </c>
      <c r="O21" s="230">
        <f>'1.2.'!O21+'[1]ns 1.2.'!O21</f>
        <v>1</v>
      </c>
      <c r="P21" s="230">
        <f>'1.2.'!P21+'[1]ns 1.2.'!P21</f>
        <v>0</v>
      </c>
      <c r="Q21" s="230">
        <f>'1.2.'!Q21+'[1]ns 1.2.'!Q21</f>
        <v>0</v>
      </c>
      <c r="R21" s="230">
        <f>'1.2.'!R21+'[1]ns 1.2.'!R21</f>
        <v>0</v>
      </c>
      <c r="S21" s="230">
        <f>'1.2.'!S21+'[1]ns 1.2.'!S21</f>
        <v>0</v>
      </c>
      <c r="T21" s="230">
        <f>'1.2.'!T21+'[1]ns 1.2.'!T21</f>
        <v>0</v>
      </c>
      <c r="U21" s="231">
        <f>'1.2.'!U21+'[1]ns 1.2.'!U21</f>
        <v>0</v>
      </c>
    </row>
    <row r="22" spans="3:21" ht="15.75" customHeight="1" x14ac:dyDescent="0.25">
      <c r="C22" s="414"/>
      <c r="D22" s="414"/>
      <c r="E22" s="409" t="s">
        <v>214</v>
      </c>
      <c r="F22" s="409"/>
      <c r="G22" s="104">
        <v>35</v>
      </c>
      <c r="H22" s="229">
        <f>'1.2.'!H22+'[1]ns 1.2.'!H22</f>
        <v>178</v>
      </c>
      <c r="I22" s="230">
        <f>'1.2.'!I22+'[1]ns 1.2.'!I22</f>
        <v>81</v>
      </c>
      <c r="J22" s="230">
        <f>'1.2.'!J22+'[1]ns 1.2.'!J22</f>
        <v>101</v>
      </c>
      <c r="K22" s="230">
        <f>'1.2.'!K22+'[1]ns 1.2.'!K22</f>
        <v>47</v>
      </c>
      <c r="L22" s="230">
        <f>'1.2.'!L22+'[1]ns 1.2.'!L22</f>
        <v>23</v>
      </c>
      <c r="M22" s="230">
        <f>'1.2.'!M22+'[1]ns 1.2.'!M22</f>
        <v>13</v>
      </c>
      <c r="N22" s="230">
        <f>'1.2.'!N22+'[1]ns 1.2.'!N22</f>
        <v>88</v>
      </c>
      <c r="O22" s="230">
        <f>'1.2.'!O22+'[1]ns 1.2.'!O22</f>
        <v>39</v>
      </c>
      <c r="P22" s="230">
        <f>'1.2.'!P22+'[1]ns 1.2.'!P22</f>
        <v>42</v>
      </c>
      <c r="Q22" s="230">
        <f>'1.2.'!Q22+'[1]ns 1.2.'!Q22</f>
        <v>22</v>
      </c>
      <c r="R22" s="230">
        <f>'1.2.'!R22+'[1]ns 1.2.'!R22</f>
        <v>13</v>
      </c>
      <c r="S22" s="230">
        <f>'1.2.'!S22+'[1]ns 1.2.'!S22</f>
        <v>3</v>
      </c>
      <c r="T22" s="230">
        <f>'1.2.'!T22+'[1]ns 1.2.'!T22</f>
        <v>39</v>
      </c>
      <c r="U22" s="231">
        <f>'1.2.'!U22+'[1]ns 1.2.'!U22</f>
        <v>22</v>
      </c>
    </row>
    <row r="23" spans="3:21" x14ac:dyDescent="0.25">
      <c r="C23" s="414"/>
      <c r="D23" s="414"/>
      <c r="E23" s="414" t="s">
        <v>35</v>
      </c>
      <c r="F23" s="138" t="s">
        <v>46</v>
      </c>
      <c r="G23" s="104">
        <v>36</v>
      </c>
      <c r="H23" s="229">
        <f>'1.2.'!H23+'[1]ns 1.2.'!H23</f>
        <v>41</v>
      </c>
      <c r="I23" s="230">
        <f>'1.2.'!I23+'[1]ns 1.2.'!I23</f>
        <v>25</v>
      </c>
      <c r="J23" s="230">
        <f>'1.2.'!J23+'[1]ns 1.2.'!J23</f>
        <v>20</v>
      </c>
      <c r="K23" s="230">
        <f>'1.2.'!K23+'[1]ns 1.2.'!K23</f>
        <v>14</v>
      </c>
      <c r="L23" s="230">
        <f>'1.2.'!L23+'[1]ns 1.2.'!L23</f>
        <v>2</v>
      </c>
      <c r="M23" s="230">
        <f>'1.2.'!M23+'[1]ns 1.2.'!M23</f>
        <v>1</v>
      </c>
      <c r="N23" s="230">
        <f>'1.2.'!N23+'[1]ns 1.2.'!N23</f>
        <v>21</v>
      </c>
      <c r="O23" s="230">
        <f>'1.2.'!O23+'[1]ns 1.2.'!O23</f>
        <v>12</v>
      </c>
      <c r="P23" s="230">
        <f>'1.2.'!P23+'[1]ns 1.2.'!P23</f>
        <v>16</v>
      </c>
      <c r="Q23" s="230">
        <f>'1.2.'!Q23+'[1]ns 1.2.'!Q23</f>
        <v>9</v>
      </c>
      <c r="R23" s="230">
        <f>'1.2.'!R23+'[1]ns 1.2.'!R23</f>
        <v>6</v>
      </c>
      <c r="S23" s="230">
        <f>'1.2.'!S23+'[1]ns 1.2.'!S23</f>
        <v>3</v>
      </c>
      <c r="T23" s="230">
        <f>'1.2.'!T23+'[1]ns 1.2.'!T23</f>
        <v>12</v>
      </c>
      <c r="U23" s="231">
        <f>'1.2.'!U23+'[1]ns 1.2.'!U23</f>
        <v>10</v>
      </c>
    </row>
    <row r="24" spans="3:21" x14ac:dyDescent="0.25">
      <c r="C24" s="414"/>
      <c r="D24" s="414"/>
      <c r="E24" s="414"/>
      <c r="F24" s="138" t="s">
        <v>47</v>
      </c>
      <c r="G24" s="104">
        <v>37</v>
      </c>
      <c r="H24" s="229">
        <f>'1.2.'!H24+'[1]ns 1.2.'!H24</f>
        <v>6</v>
      </c>
      <c r="I24" s="230">
        <f>'1.2.'!I24+'[1]ns 1.2.'!I24</f>
        <v>2</v>
      </c>
      <c r="J24" s="230">
        <f>'1.2.'!J24+'[1]ns 1.2.'!J24</f>
        <v>6</v>
      </c>
      <c r="K24" s="230">
        <f>'1.2.'!K24+'[1]ns 1.2.'!K24</f>
        <v>2</v>
      </c>
      <c r="L24" s="230">
        <f>'1.2.'!L24+'[1]ns 1.2.'!L24</f>
        <v>0</v>
      </c>
      <c r="M24" s="230">
        <f>'1.2.'!M24+'[1]ns 1.2.'!M24</f>
        <v>0</v>
      </c>
      <c r="N24" s="230">
        <f>'1.2.'!N24+'[1]ns 1.2.'!N24</f>
        <v>1</v>
      </c>
      <c r="O24" s="230">
        <f>'1.2.'!O24+'[1]ns 1.2.'!O24</f>
        <v>1</v>
      </c>
      <c r="P24" s="230">
        <f>'1.2.'!P24+'[1]ns 1.2.'!P24</f>
        <v>1</v>
      </c>
      <c r="Q24" s="230">
        <f>'1.2.'!Q24+'[1]ns 1.2.'!Q24</f>
        <v>1</v>
      </c>
      <c r="R24" s="230">
        <f>'1.2.'!R24+'[1]ns 1.2.'!R24</f>
        <v>3</v>
      </c>
      <c r="S24" s="230">
        <f>'1.2.'!S24+'[1]ns 1.2.'!S24</f>
        <v>0</v>
      </c>
      <c r="T24" s="230">
        <f>'1.2.'!T24+'[1]ns 1.2.'!T24</f>
        <v>5</v>
      </c>
      <c r="U24" s="231">
        <f>'1.2.'!U24+'[1]ns 1.2.'!U24</f>
        <v>1</v>
      </c>
    </row>
    <row r="25" spans="3:21" x14ac:dyDescent="0.25">
      <c r="C25" s="414"/>
      <c r="D25" s="414"/>
      <c r="E25" s="414"/>
      <c r="F25" s="138" t="s">
        <v>48</v>
      </c>
      <c r="G25" s="104">
        <v>38</v>
      </c>
      <c r="H25" s="229">
        <f>'1.2.'!H25+'[1]ns 1.2.'!H25</f>
        <v>67</v>
      </c>
      <c r="I25" s="230">
        <f>'1.2.'!I25+'[1]ns 1.2.'!I25</f>
        <v>20</v>
      </c>
      <c r="J25" s="230">
        <f>'1.2.'!J25+'[1]ns 1.2.'!J25</f>
        <v>36</v>
      </c>
      <c r="K25" s="230">
        <f>'1.2.'!K25+'[1]ns 1.2.'!K25</f>
        <v>9</v>
      </c>
      <c r="L25" s="230">
        <f>'1.2.'!L25+'[1]ns 1.2.'!L25</f>
        <v>11</v>
      </c>
      <c r="M25" s="230">
        <f>'1.2.'!M25+'[1]ns 1.2.'!M25</f>
        <v>4</v>
      </c>
      <c r="N25" s="230">
        <f>'1.2.'!N25+'[1]ns 1.2.'!N25</f>
        <v>25</v>
      </c>
      <c r="O25" s="230">
        <f>'1.2.'!O25+'[1]ns 1.2.'!O25</f>
        <v>4</v>
      </c>
      <c r="P25" s="230">
        <f>'1.2.'!P25+'[1]ns 1.2.'!P25</f>
        <v>4</v>
      </c>
      <c r="Q25" s="230">
        <f>'1.2.'!Q25+'[1]ns 1.2.'!Q25</f>
        <v>0</v>
      </c>
      <c r="R25" s="230">
        <f>'1.2.'!R25+'[1]ns 1.2.'!R25</f>
        <v>0</v>
      </c>
      <c r="S25" s="230">
        <f>'1.2.'!S25+'[1]ns 1.2.'!S25</f>
        <v>0</v>
      </c>
      <c r="T25" s="230">
        <f>'1.2.'!T25+'[1]ns 1.2.'!T25</f>
        <v>16</v>
      </c>
      <c r="U25" s="231">
        <f>'1.2.'!U25+'[1]ns 1.2.'!U25</f>
        <v>6</v>
      </c>
    </row>
    <row r="26" spans="3:21" x14ac:dyDescent="0.25">
      <c r="C26" s="414"/>
      <c r="D26" s="414"/>
      <c r="E26" s="414"/>
      <c r="F26" s="138" t="s">
        <v>114</v>
      </c>
      <c r="G26" s="104">
        <v>39</v>
      </c>
      <c r="H26" s="229">
        <f>'1.2.'!H26+'[1]ns 1.2.'!H26</f>
        <v>0</v>
      </c>
      <c r="I26" s="230">
        <f>'1.2.'!I26+'[1]ns 1.2.'!I26</f>
        <v>0</v>
      </c>
      <c r="J26" s="230">
        <f>'1.2.'!J26+'[1]ns 1.2.'!J26</f>
        <v>0</v>
      </c>
      <c r="K26" s="230">
        <f>'1.2.'!K26+'[1]ns 1.2.'!K26</f>
        <v>0</v>
      </c>
      <c r="L26" s="230">
        <f>'1.2.'!L26+'[1]ns 1.2.'!L26</f>
        <v>0</v>
      </c>
      <c r="M26" s="230">
        <f>'1.2.'!M26+'[1]ns 1.2.'!M26</f>
        <v>0</v>
      </c>
      <c r="N26" s="230">
        <f>'1.2.'!N26+'[1]ns 1.2.'!N26</f>
        <v>0</v>
      </c>
      <c r="O26" s="230">
        <f>'1.2.'!O26+'[1]ns 1.2.'!O26</f>
        <v>0</v>
      </c>
      <c r="P26" s="230">
        <f>'1.2.'!P26+'[1]ns 1.2.'!P26</f>
        <v>0</v>
      </c>
      <c r="Q26" s="230">
        <f>'1.2.'!Q26+'[1]ns 1.2.'!Q26</f>
        <v>0</v>
      </c>
      <c r="R26" s="140" t="s">
        <v>30</v>
      </c>
      <c r="S26" s="140" t="s">
        <v>30</v>
      </c>
      <c r="T26" s="230">
        <f>'1.2.'!T26+'[1]ns 1.2.'!T26</f>
        <v>0</v>
      </c>
      <c r="U26" s="231">
        <f>'1.2.'!U26+'[1]ns 1.2.'!U26</f>
        <v>0</v>
      </c>
    </row>
    <row r="27" spans="3:21" ht="26.25" customHeight="1" x14ac:dyDescent="0.25">
      <c r="C27" s="414"/>
      <c r="D27" s="414"/>
      <c r="E27" s="414"/>
      <c r="F27" s="138" t="s">
        <v>130</v>
      </c>
      <c r="G27" s="104">
        <v>40</v>
      </c>
      <c r="H27" s="229">
        <f>'1.2.'!H27+'[1]ns 1.2.'!H27</f>
        <v>44</v>
      </c>
      <c r="I27" s="230">
        <f>'1.2.'!I27+'[1]ns 1.2.'!I27</f>
        <v>23</v>
      </c>
      <c r="J27" s="230">
        <f>'1.2.'!J27+'[1]ns 1.2.'!J27</f>
        <v>31</v>
      </c>
      <c r="K27" s="230">
        <f>'1.2.'!K27+'[1]ns 1.2.'!K27</f>
        <v>18</v>
      </c>
      <c r="L27" s="230">
        <f>'1.2.'!L27+'[1]ns 1.2.'!L27</f>
        <v>8</v>
      </c>
      <c r="M27" s="230">
        <f>'1.2.'!M27+'[1]ns 1.2.'!M27</f>
        <v>6</v>
      </c>
      <c r="N27" s="230">
        <f>'1.2.'!N27+'[1]ns 1.2.'!N27</f>
        <v>23</v>
      </c>
      <c r="O27" s="230">
        <f>'1.2.'!O27+'[1]ns 1.2.'!O27</f>
        <v>11</v>
      </c>
      <c r="P27" s="230">
        <f>'1.2.'!P27+'[1]ns 1.2.'!P27</f>
        <v>13</v>
      </c>
      <c r="Q27" s="230">
        <f>'1.2.'!Q27+'[1]ns 1.2.'!Q27</f>
        <v>6</v>
      </c>
      <c r="R27" s="230">
        <f>'1.2.'!R27+'[1]ns 1.2.'!R27</f>
        <v>2</v>
      </c>
      <c r="S27" s="230">
        <f>'1.2.'!S27+'[1]ns 1.2.'!S27</f>
        <v>0</v>
      </c>
      <c r="T27" s="230">
        <f>'1.2.'!T27+'[1]ns 1.2.'!T27</f>
        <v>5</v>
      </c>
      <c r="U27" s="231">
        <f>'1.2.'!U27+'[1]ns 1.2.'!U27</f>
        <v>5</v>
      </c>
    </row>
    <row r="28" spans="3:21" ht="24" x14ac:dyDescent="0.25">
      <c r="C28" s="414"/>
      <c r="D28" s="414"/>
      <c r="E28" s="414"/>
      <c r="F28" s="138" t="s">
        <v>113</v>
      </c>
      <c r="G28" s="104">
        <v>41</v>
      </c>
      <c r="H28" s="229">
        <f>'1.2.'!H28+'[1]ns 1.2.'!H28</f>
        <v>18</v>
      </c>
      <c r="I28" s="230">
        <f>'1.2.'!I28+'[1]ns 1.2.'!I28</f>
        <v>11</v>
      </c>
      <c r="J28" s="230">
        <f>'1.2.'!J28+'[1]ns 1.2.'!J28</f>
        <v>8</v>
      </c>
      <c r="K28" s="230">
        <f>'1.2.'!K28+'[1]ns 1.2.'!K28</f>
        <v>4</v>
      </c>
      <c r="L28" s="230">
        <f>'1.2.'!L28+'[1]ns 1.2.'!L28</f>
        <v>2</v>
      </c>
      <c r="M28" s="230">
        <f>'1.2.'!M28+'[1]ns 1.2.'!M28</f>
        <v>2</v>
      </c>
      <c r="N28" s="230">
        <f>'1.2.'!N28+'[1]ns 1.2.'!N28</f>
        <v>18</v>
      </c>
      <c r="O28" s="230">
        <f>'1.2.'!O28+'[1]ns 1.2.'!O28</f>
        <v>11</v>
      </c>
      <c r="P28" s="230">
        <f>'1.2.'!P28+'[1]ns 1.2.'!P28</f>
        <v>8</v>
      </c>
      <c r="Q28" s="230">
        <f>'1.2.'!Q28+'[1]ns 1.2.'!Q28</f>
        <v>6</v>
      </c>
      <c r="R28" s="140" t="s">
        <v>30</v>
      </c>
      <c r="S28" s="140" t="s">
        <v>30</v>
      </c>
      <c r="T28" s="230">
        <f>'1.2.'!T28+'[1]ns 1.2.'!T28</f>
        <v>0</v>
      </c>
      <c r="U28" s="231">
        <f>'1.2.'!U28+'[1]ns 1.2.'!U28</f>
        <v>0</v>
      </c>
    </row>
    <row r="29" spans="3:21" x14ac:dyDescent="0.25">
      <c r="C29" s="414"/>
      <c r="D29" s="414"/>
      <c r="E29" s="414"/>
      <c r="F29" s="138" t="s">
        <v>121</v>
      </c>
      <c r="G29" s="104">
        <v>42</v>
      </c>
      <c r="H29" s="229">
        <f>'1.2.'!H29+'[1]ns 1.2.'!H29</f>
        <v>0</v>
      </c>
      <c r="I29" s="230">
        <f>'1.2.'!I29+'[1]ns 1.2.'!I29</f>
        <v>0</v>
      </c>
      <c r="J29" s="230">
        <f>'1.2.'!J29+'[1]ns 1.2.'!J29</f>
        <v>0</v>
      </c>
      <c r="K29" s="230">
        <f>'1.2.'!K29+'[1]ns 1.2.'!K29</f>
        <v>0</v>
      </c>
      <c r="L29" s="230">
        <f>'1.2.'!L29+'[1]ns 1.2.'!L29</f>
        <v>0</v>
      </c>
      <c r="M29" s="230">
        <f>'1.2.'!M29+'[1]ns 1.2.'!M29</f>
        <v>0</v>
      </c>
      <c r="N29" s="230">
        <f>'1.2.'!N29+'[1]ns 1.2.'!N29</f>
        <v>0</v>
      </c>
      <c r="O29" s="230">
        <f>'1.2.'!O29+'[1]ns 1.2.'!O29</f>
        <v>0</v>
      </c>
      <c r="P29" s="230">
        <f>'1.2.'!P29+'[1]ns 1.2.'!P29</f>
        <v>0</v>
      </c>
      <c r="Q29" s="230">
        <f>'1.2.'!Q29+'[1]ns 1.2.'!Q29</f>
        <v>0</v>
      </c>
      <c r="R29" s="140" t="s">
        <v>30</v>
      </c>
      <c r="S29" s="140" t="s">
        <v>30</v>
      </c>
      <c r="T29" s="230">
        <f>'1.2.'!T29+'[1]ns 1.2.'!T29</f>
        <v>0</v>
      </c>
      <c r="U29" s="231">
        <f>'1.2.'!U29+'[1]ns 1.2.'!U29</f>
        <v>0</v>
      </c>
    </row>
    <row r="30" spans="3:21" x14ac:dyDescent="0.25">
      <c r="C30" s="414"/>
      <c r="D30" s="414"/>
      <c r="E30" s="414"/>
      <c r="F30" s="138" t="s">
        <v>115</v>
      </c>
      <c r="G30" s="104">
        <v>43</v>
      </c>
      <c r="H30" s="229">
        <f>'1.2.'!H30+'[1]ns 1.2.'!H30</f>
        <v>0</v>
      </c>
      <c r="I30" s="230">
        <f>'1.2.'!I30+'[1]ns 1.2.'!I30</f>
        <v>0</v>
      </c>
      <c r="J30" s="230">
        <f>'1.2.'!J30+'[1]ns 1.2.'!J30</f>
        <v>0</v>
      </c>
      <c r="K30" s="230">
        <f>'1.2.'!K30+'[1]ns 1.2.'!K30</f>
        <v>0</v>
      </c>
      <c r="L30" s="230">
        <f>'1.2.'!L30+'[1]ns 1.2.'!L30</f>
        <v>0</v>
      </c>
      <c r="M30" s="230">
        <f>'1.2.'!M30+'[1]ns 1.2.'!M30</f>
        <v>0</v>
      </c>
      <c r="N30" s="230">
        <f>'1.2.'!N30+'[1]ns 1.2.'!N30</f>
        <v>0</v>
      </c>
      <c r="O30" s="230">
        <f>'1.2.'!O30+'[1]ns 1.2.'!O30</f>
        <v>0</v>
      </c>
      <c r="P30" s="230">
        <f>'1.2.'!P30+'[1]ns 1.2.'!P30</f>
        <v>0</v>
      </c>
      <c r="Q30" s="230">
        <f>'1.2.'!Q30+'[1]ns 1.2.'!Q30</f>
        <v>0</v>
      </c>
      <c r="R30" s="230">
        <f>'1.2.'!R30+'[1]ns 1.2.'!R30</f>
        <v>0</v>
      </c>
      <c r="S30" s="230">
        <f>'1.2.'!S30+'[1]ns 1.2.'!S30</f>
        <v>0</v>
      </c>
      <c r="T30" s="230">
        <f>'1.2.'!T30+'[1]ns 1.2.'!T30</f>
        <v>0</v>
      </c>
      <c r="U30" s="231">
        <f>'1.2.'!U30+'[1]ns 1.2.'!U30</f>
        <v>0</v>
      </c>
    </row>
    <row r="31" spans="3:21" x14ac:dyDescent="0.25">
      <c r="C31" s="414"/>
      <c r="D31" s="414"/>
      <c r="E31" s="414"/>
      <c r="F31" s="138" t="s">
        <v>116</v>
      </c>
      <c r="G31" s="104">
        <v>44</v>
      </c>
      <c r="H31" s="229">
        <f>'1.2.'!H31+'[1]ns 1.2.'!H31</f>
        <v>0</v>
      </c>
      <c r="I31" s="230">
        <f>'1.2.'!I31+'[1]ns 1.2.'!I31</f>
        <v>0</v>
      </c>
      <c r="J31" s="230">
        <f>'1.2.'!J31+'[1]ns 1.2.'!J31</f>
        <v>0</v>
      </c>
      <c r="K31" s="230">
        <f>'1.2.'!K31+'[1]ns 1.2.'!K31</f>
        <v>0</v>
      </c>
      <c r="L31" s="230">
        <f>'1.2.'!L31+'[1]ns 1.2.'!L31</f>
        <v>0</v>
      </c>
      <c r="M31" s="230">
        <f>'1.2.'!M31+'[1]ns 1.2.'!M31</f>
        <v>0</v>
      </c>
      <c r="N31" s="230">
        <f>'1.2.'!N31+'[1]ns 1.2.'!N31</f>
        <v>0</v>
      </c>
      <c r="O31" s="230">
        <f>'1.2.'!O31+'[1]ns 1.2.'!O31</f>
        <v>0</v>
      </c>
      <c r="P31" s="230">
        <f>'1.2.'!P31+'[1]ns 1.2.'!P31</f>
        <v>0</v>
      </c>
      <c r="Q31" s="230">
        <f>'1.2.'!Q31+'[1]ns 1.2.'!Q31</f>
        <v>0</v>
      </c>
      <c r="R31" s="230">
        <f>'1.2.'!R31+'[1]ns 1.2.'!R31</f>
        <v>0</v>
      </c>
      <c r="S31" s="230">
        <f>'1.2.'!S31+'[1]ns 1.2.'!S31</f>
        <v>0</v>
      </c>
      <c r="T31" s="230">
        <f>'1.2.'!T31+'[1]ns 1.2.'!T31</f>
        <v>0</v>
      </c>
      <c r="U31" s="231">
        <f>'1.2.'!U31+'[1]ns 1.2.'!U31</f>
        <v>0</v>
      </c>
    </row>
    <row r="32" spans="3:21" ht="24" x14ac:dyDescent="0.25">
      <c r="C32" s="414"/>
      <c r="D32" s="414"/>
      <c r="E32" s="414"/>
      <c r="F32" s="138" t="s">
        <v>125</v>
      </c>
      <c r="G32" s="104">
        <v>45</v>
      </c>
      <c r="H32" s="229">
        <f>'1.2.'!H32+'[1]ns 1.2.'!H32</f>
        <v>0</v>
      </c>
      <c r="I32" s="230">
        <f>'1.2.'!I32+'[1]ns 1.2.'!I32</f>
        <v>0</v>
      </c>
      <c r="J32" s="230">
        <f>'1.2.'!J32+'[1]ns 1.2.'!J32</f>
        <v>0</v>
      </c>
      <c r="K32" s="230">
        <f>'1.2.'!K32+'[1]ns 1.2.'!K32</f>
        <v>0</v>
      </c>
      <c r="L32" s="230">
        <f>'1.2.'!L32+'[1]ns 1.2.'!L32</f>
        <v>0</v>
      </c>
      <c r="M32" s="230">
        <f>'1.2.'!M32+'[1]ns 1.2.'!M32</f>
        <v>0</v>
      </c>
      <c r="N32" s="230">
        <f>'1.2.'!N32+'[1]ns 1.2.'!N32</f>
        <v>0</v>
      </c>
      <c r="O32" s="230">
        <f>'1.2.'!O32+'[1]ns 1.2.'!O32</f>
        <v>0</v>
      </c>
      <c r="P32" s="230">
        <f>'1.2.'!P32+'[1]ns 1.2.'!P32</f>
        <v>0</v>
      </c>
      <c r="Q32" s="230">
        <f>'1.2.'!Q32+'[1]ns 1.2.'!Q32</f>
        <v>0</v>
      </c>
      <c r="R32" s="140" t="s">
        <v>30</v>
      </c>
      <c r="S32" s="140" t="s">
        <v>30</v>
      </c>
      <c r="T32" s="230">
        <f>'1.2.'!T32+'[1]ns 1.2.'!T32</f>
        <v>0</v>
      </c>
      <c r="U32" s="231">
        <f>'1.2.'!U32+'[1]ns 1.2.'!U32</f>
        <v>0</v>
      </c>
    </row>
    <row r="33" spans="3:21" ht="35.25" customHeight="1" x14ac:dyDescent="0.25">
      <c r="C33" s="414"/>
      <c r="D33" s="414"/>
      <c r="E33" s="414"/>
      <c r="F33" s="138" t="s">
        <v>124</v>
      </c>
      <c r="G33" s="104">
        <v>46</v>
      </c>
      <c r="H33" s="229">
        <f>'1.2.'!H33+'[1]ns 1.2.'!H33</f>
        <v>2</v>
      </c>
      <c r="I33" s="230">
        <f>'1.2.'!I33+'[1]ns 1.2.'!I33</f>
        <v>0</v>
      </c>
      <c r="J33" s="230">
        <f>'1.2.'!J33+'[1]ns 1.2.'!J33</f>
        <v>0</v>
      </c>
      <c r="K33" s="230">
        <f>'1.2.'!K33+'[1]ns 1.2.'!K33</f>
        <v>0</v>
      </c>
      <c r="L33" s="230">
        <f>'1.2.'!L33+'[1]ns 1.2.'!L33</f>
        <v>0</v>
      </c>
      <c r="M33" s="230">
        <f>'1.2.'!M33+'[1]ns 1.2.'!M33</f>
        <v>0</v>
      </c>
      <c r="N33" s="140" t="s">
        <v>30</v>
      </c>
      <c r="O33" s="140" t="s">
        <v>30</v>
      </c>
      <c r="P33" s="140" t="s">
        <v>30</v>
      </c>
      <c r="Q33" s="140" t="s">
        <v>30</v>
      </c>
      <c r="R33" s="230">
        <f>'1.2.'!R33+'[1]ns 1.2.'!R33</f>
        <v>2</v>
      </c>
      <c r="S33" s="230">
        <f>'1.2.'!S33+'[1]ns 1.2.'!S33</f>
        <v>0</v>
      </c>
      <c r="T33" s="230">
        <f>'1.2.'!T33+'[1]ns 1.2.'!T33</f>
        <v>1</v>
      </c>
      <c r="U33" s="231">
        <f>'1.2.'!U33+'[1]ns 1.2.'!U33</f>
        <v>0</v>
      </c>
    </row>
    <row r="34" spans="3:21" x14ac:dyDescent="0.25">
      <c r="C34" s="414"/>
      <c r="D34" s="414"/>
      <c r="E34" s="414"/>
      <c r="F34" s="138" t="s">
        <v>49</v>
      </c>
      <c r="G34" s="104">
        <v>47</v>
      </c>
      <c r="H34" s="229">
        <f>'1.2.'!H34+'[1]ns 1.2.'!H34</f>
        <v>0</v>
      </c>
      <c r="I34" s="230">
        <f>'1.2.'!I34+'[1]ns 1.2.'!I34</f>
        <v>0</v>
      </c>
      <c r="J34" s="230">
        <f>'1.2.'!J34+'[1]ns 1.2.'!J34</f>
        <v>0</v>
      </c>
      <c r="K34" s="230">
        <f>'1.2.'!K34+'[1]ns 1.2.'!K34</f>
        <v>0</v>
      </c>
      <c r="L34" s="230">
        <f>'1.2.'!L34+'[1]ns 1.2.'!L34</f>
        <v>0</v>
      </c>
      <c r="M34" s="230">
        <f>'1.2.'!M34+'[1]ns 1.2.'!M34</f>
        <v>0</v>
      </c>
      <c r="N34" s="230">
        <f>'1.2.'!N34+'[1]ns 1.2.'!N34</f>
        <v>0</v>
      </c>
      <c r="O34" s="230">
        <f>'1.2.'!O34+'[1]ns 1.2.'!O34</f>
        <v>0</v>
      </c>
      <c r="P34" s="230">
        <f>'1.2.'!P34+'[1]ns 1.2.'!P34</f>
        <v>0</v>
      </c>
      <c r="Q34" s="230">
        <f>'1.2.'!Q34+'[1]ns 1.2.'!Q34</f>
        <v>0</v>
      </c>
      <c r="R34" s="230">
        <f>'1.2.'!R34+'[1]ns 1.2.'!R34</f>
        <v>0</v>
      </c>
      <c r="S34" s="230">
        <f>'1.2.'!S34+'[1]ns 1.2.'!S34</f>
        <v>0</v>
      </c>
      <c r="T34" s="230">
        <f>'1.2.'!T34+'[1]ns 1.2.'!T34</f>
        <v>0</v>
      </c>
      <c r="U34" s="231">
        <f>'1.2.'!U34+'[1]ns 1.2.'!U34</f>
        <v>0</v>
      </c>
    </row>
    <row r="35" spans="3:21" x14ac:dyDescent="0.25">
      <c r="C35" s="414"/>
      <c r="D35" s="409" t="s">
        <v>50</v>
      </c>
      <c r="E35" s="409"/>
      <c r="F35" s="409"/>
      <c r="G35" s="104">
        <v>48</v>
      </c>
      <c r="H35" s="229">
        <f>'1.2.'!H35+'[1]ns 1.2.'!H35</f>
        <v>67</v>
      </c>
      <c r="I35" s="230">
        <f>'1.2.'!I35+'[1]ns 1.2.'!I35</f>
        <v>20</v>
      </c>
      <c r="J35" s="230">
        <f>'1.2.'!J35+'[1]ns 1.2.'!J35</f>
        <v>41</v>
      </c>
      <c r="K35" s="230">
        <f>'1.2.'!K35+'[1]ns 1.2.'!K35</f>
        <v>9</v>
      </c>
      <c r="L35" s="230">
        <f>'1.2.'!L35+'[1]ns 1.2.'!L35</f>
        <v>4</v>
      </c>
      <c r="M35" s="230">
        <f>'1.2.'!M35+'[1]ns 1.2.'!M35</f>
        <v>1</v>
      </c>
      <c r="N35" s="230">
        <f>'1.2.'!N35+'[1]ns 1.2.'!N35</f>
        <v>36</v>
      </c>
      <c r="O35" s="230">
        <f>'1.2.'!O35+'[1]ns 1.2.'!O35</f>
        <v>12</v>
      </c>
      <c r="P35" s="230">
        <f>'1.2.'!P35+'[1]ns 1.2.'!P35</f>
        <v>23</v>
      </c>
      <c r="Q35" s="230">
        <f>'1.2.'!Q35+'[1]ns 1.2.'!Q35</f>
        <v>7</v>
      </c>
      <c r="R35" s="230">
        <f>'1.2.'!R35+'[1]ns 1.2.'!R35</f>
        <v>0</v>
      </c>
      <c r="S35" s="230">
        <f>'1.2.'!S35+'[1]ns 1.2.'!S35</f>
        <v>0</v>
      </c>
      <c r="T35" s="230">
        <f>'1.2.'!T35+'[1]ns 1.2.'!T35</f>
        <v>14</v>
      </c>
      <c r="U35" s="231">
        <f>'1.2.'!U35+'[1]ns 1.2.'!U35</f>
        <v>6</v>
      </c>
    </row>
    <row r="36" spans="3:21" x14ac:dyDescent="0.25">
      <c r="C36" s="414"/>
      <c r="D36" s="411" t="s">
        <v>111</v>
      </c>
      <c r="E36" s="412"/>
      <c r="F36" s="413"/>
      <c r="G36" s="104">
        <v>49</v>
      </c>
      <c r="H36" s="229">
        <f>'1.2.'!H36+'[1]ns 1.2.'!H36</f>
        <v>22</v>
      </c>
      <c r="I36" s="230">
        <f>'1.2.'!I36+'[1]ns 1.2.'!I36</f>
        <v>5</v>
      </c>
      <c r="J36" s="230">
        <f>'1.2.'!J36+'[1]ns 1.2.'!J36</f>
        <v>15</v>
      </c>
      <c r="K36" s="230">
        <f>'1.2.'!K36+'[1]ns 1.2.'!K36</f>
        <v>4</v>
      </c>
      <c r="L36" s="230">
        <f>'1.2.'!L36+'[1]ns 1.2.'!L36</f>
        <v>2</v>
      </c>
      <c r="M36" s="230">
        <f>'1.2.'!M36+'[1]ns 1.2.'!M36</f>
        <v>1</v>
      </c>
      <c r="N36" s="230">
        <f>'1.2.'!N36+'[1]ns 1.2.'!N36</f>
        <v>22</v>
      </c>
      <c r="O36" s="230">
        <f>'1.2.'!O36+'[1]ns 1.2.'!O36</f>
        <v>5</v>
      </c>
      <c r="P36" s="230">
        <f>'1.2.'!P36+'[1]ns 1.2.'!P36</f>
        <v>18</v>
      </c>
      <c r="Q36" s="230">
        <f>'1.2.'!Q36+'[1]ns 1.2.'!Q36</f>
        <v>5</v>
      </c>
      <c r="R36" s="140" t="s">
        <v>30</v>
      </c>
      <c r="S36" s="140" t="s">
        <v>30</v>
      </c>
      <c r="T36" s="230">
        <f>'1.2.'!T36+'[1]ns 1.2.'!T36</f>
        <v>4</v>
      </c>
      <c r="U36" s="231">
        <f>'1.2.'!U36+'[1]ns 1.2.'!U36</f>
        <v>2</v>
      </c>
    </row>
    <row r="37" spans="3:21" x14ac:dyDescent="0.25">
      <c r="C37" s="414"/>
      <c r="D37" s="409" t="s">
        <v>51</v>
      </c>
      <c r="E37" s="409"/>
      <c r="F37" s="409"/>
      <c r="G37" s="104">
        <v>50</v>
      </c>
      <c r="H37" s="229">
        <f>'1.2.'!H37+'[1]ns 1.2.'!H37</f>
        <v>247</v>
      </c>
      <c r="I37" s="230">
        <f>'1.2.'!I37+'[1]ns 1.2.'!I37</f>
        <v>186</v>
      </c>
      <c r="J37" s="230">
        <f>'1.2.'!J37+'[1]ns 1.2.'!J37</f>
        <v>146</v>
      </c>
      <c r="K37" s="230">
        <f>'1.2.'!K37+'[1]ns 1.2.'!K37</f>
        <v>107</v>
      </c>
      <c r="L37" s="230">
        <f>'1.2.'!L37+'[1]ns 1.2.'!L37</f>
        <v>13</v>
      </c>
      <c r="M37" s="230">
        <f>'1.2.'!M37+'[1]ns 1.2.'!M37</f>
        <v>12</v>
      </c>
      <c r="N37" s="230">
        <f>'1.2.'!N37+'[1]ns 1.2.'!N37</f>
        <v>157</v>
      </c>
      <c r="O37" s="230">
        <f>'1.2.'!O37+'[1]ns 1.2.'!O37</f>
        <v>117</v>
      </c>
      <c r="P37" s="230">
        <f>'1.2.'!P37+'[1]ns 1.2.'!P37</f>
        <v>124</v>
      </c>
      <c r="Q37" s="230">
        <f>'1.2.'!Q37+'[1]ns 1.2.'!Q37</f>
        <v>92</v>
      </c>
      <c r="R37" s="230">
        <f>'1.2.'!R37+'[1]ns 1.2.'!R37</f>
        <v>27</v>
      </c>
      <c r="S37" s="230">
        <f>'1.2.'!S37+'[1]ns 1.2.'!S37</f>
        <v>17</v>
      </c>
      <c r="T37" s="230">
        <f>'1.2.'!T37+'[1]ns 1.2.'!T37</f>
        <v>61</v>
      </c>
      <c r="U37" s="231">
        <f>'1.2.'!U37+'[1]ns 1.2.'!U37</f>
        <v>43</v>
      </c>
    </row>
    <row r="38" spans="3:21" x14ac:dyDescent="0.25">
      <c r="C38" s="414"/>
      <c r="D38" s="411" t="s">
        <v>110</v>
      </c>
      <c r="E38" s="412"/>
      <c r="F38" s="413"/>
      <c r="G38" s="104">
        <v>51</v>
      </c>
      <c r="H38" s="229">
        <f>'1.2.'!H38+'[1]ns 1.2.'!H38</f>
        <v>0</v>
      </c>
      <c r="I38" s="230">
        <f>'1.2.'!I38+'[1]ns 1.2.'!I38</f>
        <v>0</v>
      </c>
      <c r="J38" s="230">
        <f>'1.2.'!J38+'[1]ns 1.2.'!J38</f>
        <v>0</v>
      </c>
      <c r="K38" s="230">
        <f>'1.2.'!K38+'[1]ns 1.2.'!K38</f>
        <v>0</v>
      </c>
      <c r="L38" s="230">
        <f>'1.2.'!L38+'[1]ns 1.2.'!L38</f>
        <v>0</v>
      </c>
      <c r="M38" s="230">
        <f>'1.2.'!M38+'[1]ns 1.2.'!M38</f>
        <v>0</v>
      </c>
      <c r="N38" s="230">
        <f>'1.2.'!N38+'[1]ns 1.2.'!N38</f>
        <v>0</v>
      </c>
      <c r="O38" s="230">
        <f>'1.2.'!O38+'[1]ns 1.2.'!O38</f>
        <v>0</v>
      </c>
      <c r="P38" s="230">
        <f>'1.2.'!P38+'[1]ns 1.2.'!P38</f>
        <v>0</v>
      </c>
      <c r="Q38" s="230">
        <f>'1.2.'!Q38+'[1]ns 1.2.'!Q38</f>
        <v>0</v>
      </c>
      <c r="R38" s="140" t="s">
        <v>30</v>
      </c>
      <c r="S38" s="140" t="s">
        <v>30</v>
      </c>
      <c r="T38" s="230">
        <f>'1.2.'!T38+'[1]ns 1.2.'!T38</f>
        <v>0</v>
      </c>
      <c r="U38" s="231">
        <f>'1.2.'!U38+'[1]ns 1.2.'!U38</f>
        <v>0</v>
      </c>
    </row>
    <row r="39" spans="3:21" x14ac:dyDescent="0.25">
      <c r="C39" s="414"/>
      <c r="D39" s="409" t="s">
        <v>52</v>
      </c>
      <c r="E39" s="409"/>
      <c r="F39" s="409"/>
      <c r="G39" s="104">
        <v>52</v>
      </c>
      <c r="H39" s="229">
        <f>'1.2.'!H39+'[1]ns 1.2.'!H39</f>
        <v>0</v>
      </c>
      <c r="I39" s="230">
        <f>'1.2.'!I39+'[1]ns 1.2.'!I39</f>
        <v>0</v>
      </c>
      <c r="J39" s="230">
        <f>'1.2.'!J39+'[1]ns 1.2.'!J39</f>
        <v>0</v>
      </c>
      <c r="K39" s="230">
        <f>'1.2.'!K39+'[1]ns 1.2.'!K39</f>
        <v>0</v>
      </c>
      <c r="L39" s="230">
        <f>'1.2.'!L39+'[1]ns 1.2.'!L39</f>
        <v>0</v>
      </c>
      <c r="M39" s="230">
        <f>'1.2.'!M39+'[1]ns 1.2.'!M39</f>
        <v>0</v>
      </c>
      <c r="N39" s="230">
        <f>'1.2.'!N39+'[1]ns 1.2.'!N39</f>
        <v>0</v>
      </c>
      <c r="O39" s="230">
        <f>'1.2.'!O39+'[1]ns 1.2.'!O39</f>
        <v>0</v>
      </c>
      <c r="P39" s="230">
        <f>'1.2.'!P39+'[1]ns 1.2.'!P39</f>
        <v>0</v>
      </c>
      <c r="Q39" s="230">
        <f>'1.2.'!Q39+'[1]ns 1.2.'!Q39</f>
        <v>0</v>
      </c>
      <c r="R39" s="230">
        <f>'1.2.'!R39+'[1]ns 1.2.'!R39</f>
        <v>0</v>
      </c>
      <c r="S39" s="230">
        <f>'1.2.'!S39+'[1]ns 1.2.'!S39</f>
        <v>0</v>
      </c>
      <c r="T39" s="230">
        <f>'1.2.'!T39+'[1]ns 1.2.'!T39</f>
        <v>0</v>
      </c>
      <c r="U39" s="231">
        <f>'1.2.'!U39+'[1]ns 1.2.'!U39</f>
        <v>0</v>
      </c>
    </row>
    <row r="40" spans="3:21" x14ac:dyDescent="0.25">
      <c r="C40" s="414"/>
      <c r="D40" s="409" t="s">
        <v>126</v>
      </c>
      <c r="E40" s="409"/>
      <c r="F40" s="409"/>
      <c r="G40" s="104">
        <v>53</v>
      </c>
      <c r="H40" s="229">
        <f>'1.2.'!H40+'[1]ns 1.2.'!H40</f>
        <v>50</v>
      </c>
      <c r="I40" s="230">
        <f>'1.2.'!I40+'[1]ns 1.2.'!I40</f>
        <v>22</v>
      </c>
      <c r="J40" s="230">
        <f>'1.2.'!J40+'[1]ns 1.2.'!J40</f>
        <v>46</v>
      </c>
      <c r="K40" s="230">
        <f>'1.2.'!K40+'[1]ns 1.2.'!K40</f>
        <v>19</v>
      </c>
      <c r="L40" s="230">
        <f>'1.2.'!L40+'[1]ns 1.2.'!L40</f>
        <v>0</v>
      </c>
      <c r="M40" s="230">
        <f>'1.2.'!M40+'[1]ns 1.2.'!M40</f>
        <v>0</v>
      </c>
      <c r="N40" s="230">
        <f>'1.2.'!N40+'[1]ns 1.2.'!N40</f>
        <v>2</v>
      </c>
      <c r="O40" s="230">
        <f>'1.2.'!O40+'[1]ns 1.2.'!O40</f>
        <v>2</v>
      </c>
      <c r="P40" s="230">
        <f>'1.2.'!P40+'[1]ns 1.2.'!P40</f>
        <v>2</v>
      </c>
      <c r="Q40" s="230">
        <f>'1.2.'!Q40+'[1]ns 1.2.'!Q40</f>
        <v>2</v>
      </c>
      <c r="R40" s="230">
        <f>'1.2.'!R40+'[1]ns 1.2.'!R40</f>
        <v>28</v>
      </c>
      <c r="S40" s="230">
        <f>'1.2.'!S40+'[1]ns 1.2.'!S40</f>
        <v>8</v>
      </c>
      <c r="T40" s="230">
        <f>'1.2.'!T40+'[1]ns 1.2.'!T40</f>
        <v>40</v>
      </c>
      <c r="U40" s="231">
        <f>'1.2.'!U40+'[1]ns 1.2.'!U40</f>
        <v>18</v>
      </c>
    </row>
    <row r="41" spans="3:21" x14ac:dyDescent="0.25">
      <c r="C41" s="414"/>
      <c r="D41" s="411" t="s">
        <v>112</v>
      </c>
      <c r="E41" s="412"/>
      <c r="F41" s="413"/>
      <c r="G41" s="104">
        <v>54</v>
      </c>
      <c r="H41" s="229">
        <f>'1.2.'!H41+'[1]ns 1.2.'!H41</f>
        <v>0</v>
      </c>
      <c r="I41" s="230">
        <f>'1.2.'!I41+'[1]ns 1.2.'!I41</f>
        <v>0</v>
      </c>
      <c r="J41" s="230">
        <f>'1.2.'!J41+'[1]ns 1.2.'!J41</f>
        <v>0</v>
      </c>
      <c r="K41" s="230">
        <f>'1.2.'!K41+'[1]ns 1.2.'!K41</f>
        <v>0</v>
      </c>
      <c r="L41" s="230">
        <f>'1.2.'!L41+'[1]ns 1.2.'!L41</f>
        <v>0</v>
      </c>
      <c r="M41" s="230">
        <f>'1.2.'!M41+'[1]ns 1.2.'!M41</f>
        <v>0</v>
      </c>
      <c r="N41" s="230">
        <f>'1.2.'!N41+'[1]ns 1.2.'!N41</f>
        <v>0</v>
      </c>
      <c r="O41" s="230">
        <f>'1.2.'!O41+'[1]ns 1.2.'!O41</f>
        <v>0</v>
      </c>
      <c r="P41" s="230">
        <f>'1.2.'!P41+'[1]ns 1.2.'!P41</f>
        <v>0</v>
      </c>
      <c r="Q41" s="230">
        <f>'1.2.'!Q41+'[1]ns 1.2.'!Q41</f>
        <v>0</v>
      </c>
      <c r="R41" s="230">
        <f>'1.2.'!R41+'[1]ns 1.2.'!R41</f>
        <v>0</v>
      </c>
      <c r="S41" s="230">
        <f>'1.2.'!S41+'[1]ns 1.2.'!S41</f>
        <v>0</v>
      </c>
      <c r="T41" s="230">
        <f>'1.2.'!T41+'[1]ns 1.2.'!T41</f>
        <v>0</v>
      </c>
      <c r="U41" s="231">
        <f>'1.2.'!U41+'[1]ns 1.2.'!U41</f>
        <v>0</v>
      </c>
    </row>
    <row r="42" spans="3:21" ht="26.25" customHeight="1" x14ac:dyDescent="0.25">
      <c r="C42" s="414"/>
      <c r="D42" s="411" t="s">
        <v>122</v>
      </c>
      <c r="E42" s="412"/>
      <c r="F42" s="413"/>
      <c r="G42" s="104">
        <v>55</v>
      </c>
      <c r="H42" s="229">
        <f>'1.2.'!H42+'[1]ns 1.2.'!H42</f>
        <v>0</v>
      </c>
      <c r="I42" s="230">
        <f>'1.2.'!I42+'[1]ns 1.2.'!I42</f>
        <v>0</v>
      </c>
      <c r="J42" s="230">
        <f>'1.2.'!J42+'[1]ns 1.2.'!J42</f>
        <v>0</v>
      </c>
      <c r="K42" s="230">
        <f>'1.2.'!K42+'[1]ns 1.2.'!K42</f>
        <v>0</v>
      </c>
      <c r="L42" s="230">
        <f>'1.2.'!L42+'[1]ns 1.2.'!L42</f>
        <v>0</v>
      </c>
      <c r="M42" s="230">
        <f>'1.2.'!M42+'[1]ns 1.2.'!M42</f>
        <v>0</v>
      </c>
      <c r="N42" s="230">
        <f>'1.2.'!N42+'[1]ns 1.2.'!N42</f>
        <v>0</v>
      </c>
      <c r="O42" s="230">
        <f>'1.2.'!O42+'[1]ns 1.2.'!O42</f>
        <v>0</v>
      </c>
      <c r="P42" s="230">
        <f>'1.2.'!P42+'[1]ns 1.2.'!P42</f>
        <v>0</v>
      </c>
      <c r="Q42" s="230">
        <f>'1.2.'!Q42+'[1]ns 1.2.'!Q42</f>
        <v>0</v>
      </c>
      <c r="R42" s="230">
        <f>'1.2.'!R42+'[1]ns 1.2.'!R42</f>
        <v>0</v>
      </c>
      <c r="S42" s="230">
        <f>'1.2.'!S42+'[1]ns 1.2.'!S42</f>
        <v>0</v>
      </c>
      <c r="T42" s="230">
        <f>'1.2.'!T42+'[1]ns 1.2.'!T42</f>
        <v>0</v>
      </c>
      <c r="U42" s="231">
        <f>'1.2.'!U42+'[1]ns 1.2.'!U42</f>
        <v>0</v>
      </c>
    </row>
    <row r="43" spans="3:21" ht="28.5" customHeight="1" x14ac:dyDescent="0.25">
      <c r="C43" s="414"/>
      <c r="D43" s="409" t="s">
        <v>131</v>
      </c>
      <c r="E43" s="409"/>
      <c r="F43" s="409"/>
      <c r="G43" s="104">
        <v>56</v>
      </c>
      <c r="H43" s="229">
        <f>'1.2.'!H43+'[1]ns 1.2.'!H43</f>
        <v>76</v>
      </c>
      <c r="I43" s="230">
        <f>'1.2.'!I43+'[1]ns 1.2.'!I43</f>
        <v>29</v>
      </c>
      <c r="J43" s="230">
        <f>'1.2.'!J43+'[1]ns 1.2.'!J43</f>
        <v>48</v>
      </c>
      <c r="K43" s="230">
        <f>'1.2.'!K43+'[1]ns 1.2.'!K43</f>
        <v>18</v>
      </c>
      <c r="L43" s="230">
        <f>'1.2.'!L43+'[1]ns 1.2.'!L43</f>
        <v>3</v>
      </c>
      <c r="M43" s="230">
        <f>'1.2.'!M43+'[1]ns 1.2.'!M43</f>
        <v>0</v>
      </c>
      <c r="N43" s="230">
        <f>'1.2.'!N43+'[1]ns 1.2.'!N43</f>
        <v>31</v>
      </c>
      <c r="O43" s="230">
        <f>'1.2.'!O43+'[1]ns 1.2.'!O43</f>
        <v>17</v>
      </c>
      <c r="P43" s="230">
        <f>'1.2.'!P43+'[1]ns 1.2.'!P43</f>
        <v>24</v>
      </c>
      <c r="Q43" s="230">
        <f>'1.2.'!Q43+'[1]ns 1.2.'!Q43</f>
        <v>14</v>
      </c>
      <c r="R43" s="230">
        <f>'1.2.'!R43+'[1]ns 1.2.'!R43</f>
        <v>15</v>
      </c>
      <c r="S43" s="230">
        <f>'1.2.'!S43+'[1]ns 1.2.'!S43</f>
        <v>4</v>
      </c>
      <c r="T43" s="230">
        <f>'1.2.'!T43+'[1]ns 1.2.'!T43</f>
        <v>38</v>
      </c>
      <c r="U43" s="231">
        <f>'1.2.'!U43+'[1]ns 1.2.'!U43</f>
        <v>15</v>
      </c>
    </row>
    <row r="44" spans="3:21" x14ac:dyDescent="0.25">
      <c r="C44" s="414"/>
      <c r="D44" s="409" t="s">
        <v>53</v>
      </c>
      <c r="E44" s="409"/>
      <c r="F44" s="409"/>
      <c r="G44" s="104">
        <v>57</v>
      </c>
      <c r="H44" s="229">
        <f>'1.2.'!H44+'[1]ns 1.2.'!H44</f>
        <v>803</v>
      </c>
      <c r="I44" s="230">
        <f>'1.2.'!I44+'[1]ns 1.2.'!I44</f>
        <v>383</v>
      </c>
      <c r="J44" s="230">
        <f>'1.2.'!J44+'[1]ns 1.2.'!J44</f>
        <v>438</v>
      </c>
      <c r="K44" s="230">
        <f>'1.2.'!K44+'[1]ns 1.2.'!K44</f>
        <v>202</v>
      </c>
      <c r="L44" s="230">
        <f>'1.2.'!L44+'[1]ns 1.2.'!L44</f>
        <v>20</v>
      </c>
      <c r="M44" s="230">
        <f>'1.2.'!M44+'[1]ns 1.2.'!M44</f>
        <v>7</v>
      </c>
      <c r="N44" s="230">
        <f>'1.2.'!N44+'[1]ns 1.2.'!N44</f>
        <v>298</v>
      </c>
      <c r="O44" s="230">
        <f>'1.2.'!O44+'[1]ns 1.2.'!O44</f>
        <v>160</v>
      </c>
      <c r="P44" s="230">
        <f>'1.2.'!P44+'[1]ns 1.2.'!P44</f>
        <v>176</v>
      </c>
      <c r="Q44" s="230">
        <f>'1.2.'!Q44+'[1]ns 1.2.'!Q44</f>
        <v>88</v>
      </c>
      <c r="R44" s="230">
        <f>'1.2.'!R44+'[1]ns 1.2.'!R44</f>
        <v>111</v>
      </c>
      <c r="S44" s="230">
        <f>'1.2.'!S44+'[1]ns 1.2.'!S44</f>
        <v>34</v>
      </c>
      <c r="T44" s="230">
        <f>'1.2.'!T44+'[1]ns 1.2.'!T44</f>
        <v>356</v>
      </c>
      <c r="U44" s="231">
        <f>'1.2.'!U44+'[1]ns 1.2.'!U44</f>
        <v>232</v>
      </c>
    </row>
    <row r="45" spans="3:21" x14ac:dyDescent="0.25">
      <c r="C45" s="414"/>
      <c r="D45" s="409" t="s">
        <v>54</v>
      </c>
      <c r="E45" s="409"/>
      <c r="F45" s="409"/>
      <c r="G45" s="104">
        <v>58</v>
      </c>
      <c r="H45" s="229">
        <f>'1.2.'!H45+'[1]ns 1.2.'!H45</f>
        <v>416</v>
      </c>
      <c r="I45" s="230">
        <f>'1.2.'!I45+'[1]ns 1.2.'!I45</f>
        <v>300</v>
      </c>
      <c r="J45" s="230">
        <f>'1.2.'!J45+'[1]ns 1.2.'!J45</f>
        <v>244</v>
      </c>
      <c r="K45" s="230">
        <f>'1.2.'!K45+'[1]ns 1.2.'!K45</f>
        <v>175</v>
      </c>
      <c r="L45" s="230">
        <f>'1.2.'!L45+'[1]ns 1.2.'!L45</f>
        <v>3</v>
      </c>
      <c r="M45" s="230">
        <f>'1.2.'!M45+'[1]ns 1.2.'!M45</f>
        <v>2</v>
      </c>
      <c r="N45" s="230">
        <f>'1.2.'!N45+'[1]ns 1.2.'!N45</f>
        <v>125</v>
      </c>
      <c r="O45" s="230">
        <f>'1.2.'!O45+'[1]ns 1.2.'!O45</f>
        <v>99</v>
      </c>
      <c r="P45" s="230">
        <f>'1.2.'!P45+'[1]ns 1.2.'!P45</f>
        <v>47</v>
      </c>
      <c r="Q45" s="230">
        <f>'1.2.'!Q45+'[1]ns 1.2.'!Q45</f>
        <v>32</v>
      </c>
      <c r="R45" s="230">
        <f>'1.2.'!R45+'[1]ns 1.2.'!R45</f>
        <v>73</v>
      </c>
      <c r="S45" s="230">
        <f>'1.2.'!S45+'[1]ns 1.2.'!S45</f>
        <v>31</v>
      </c>
      <c r="T45" s="230">
        <f>'1.2.'!T45+'[1]ns 1.2.'!T45</f>
        <v>281</v>
      </c>
      <c r="U45" s="231">
        <f>'1.2.'!U45+'[1]ns 1.2.'!U45</f>
        <v>216</v>
      </c>
    </row>
    <row r="46" spans="3:21" x14ac:dyDescent="0.25">
      <c r="C46" s="414"/>
      <c r="D46" s="409" t="s">
        <v>55</v>
      </c>
      <c r="E46" s="409"/>
      <c r="F46" s="409"/>
      <c r="G46" s="104">
        <v>59</v>
      </c>
      <c r="H46" s="229">
        <f>'1.2.'!H46+'[1]ns 1.2.'!H46</f>
        <v>6</v>
      </c>
      <c r="I46" s="230">
        <f>'1.2.'!I46+'[1]ns 1.2.'!I46</f>
        <v>4</v>
      </c>
      <c r="J46" s="230">
        <f>'1.2.'!J46+'[1]ns 1.2.'!J46</f>
        <v>3</v>
      </c>
      <c r="K46" s="230">
        <f>'1.2.'!K46+'[1]ns 1.2.'!K46</f>
        <v>2</v>
      </c>
      <c r="L46" s="230">
        <f>'1.2.'!L46+'[1]ns 1.2.'!L46</f>
        <v>0</v>
      </c>
      <c r="M46" s="230">
        <f>'1.2.'!M46+'[1]ns 1.2.'!M46</f>
        <v>0</v>
      </c>
      <c r="N46" s="230">
        <f>'1.2.'!N46+'[1]ns 1.2.'!N46</f>
        <v>6</v>
      </c>
      <c r="O46" s="230">
        <f>'1.2.'!O46+'[1]ns 1.2.'!O46</f>
        <v>4</v>
      </c>
      <c r="P46" s="230">
        <f>'1.2.'!P46+'[1]ns 1.2.'!P46</f>
        <v>5</v>
      </c>
      <c r="Q46" s="230">
        <f>'1.2.'!Q46+'[1]ns 1.2.'!Q46</f>
        <v>4</v>
      </c>
      <c r="R46" s="230">
        <f>'1.2.'!R46+'[1]ns 1.2.'!R46</f>
        <v>0</v>
      </c>
      <c r="S46" s="230">
        <f>'1.2.'!S46+'[1]ns 1.2.'!S46</f>
        <v>0</v>
      </c>
      <c r="T46" s="230">
        <f>'1.2.'!T46+'[1]ns 1.2.'!T46</f>
        <v>0</v>
      </c>
      <c r="U46" s="231">
        <f>'1.2.'!U46+'[1]ns 1.2.'!U46</f>
        <v>0</v>
      </c>
    </row>
    <row r="47" spans="3:21" x14ac:dyDescent="0.25">
      <c r="C47" s="414"/>
      <c r="D47" s="409" t="s">
        <v>127</v>
      </c>
      <c r="E47" s="409"/>
      <c r="F47" s="409"/>
      <c r="G47" s="104">
        <v>60</v>
      </c>
      <c r="H47" s="229">
        <f>'1.2.'!H47+'[1]ns 1.2.'!H47</f>
        <v>43</v>
      </c>
      <c r="I47" s="230">
        <f>'1.2.'!I47+'[1]ns 1.2.'!I47</f>
        <v>17</v>
      </c>
      <c r="J47" s="230">
        <f>'1.2.'!J47+'[1]ns 1.2.'!J47</f>
        <v>22</v>
      </c>
      <c r="K47" s="230">
        <f>'1.2.'!K47+'[1]ns 1.2.'!K47</f>
        <v>10</v>
      </c>
      <c r="L47" s="230">
        <f>'1.2.'!L47+'[1]ns 1.2.'!L47</f>
        <v>2</v>
      </c>
      <c r="M47" s="230">
        <f>'1.2.'!M47+'[1]ns 1.2.'!M47</f>
        <v>1</v>
      </c>
      <c r="N47" s="140" t="s">
        <v>30</v>
      </c>
      <c r="O47" s="140" t="s">
        <v>30</v>
      </c>
      <c r="P47" s="140" t="s">
        <v>30</v>
      </c>
      <c r="Q47" s="140" t="s">
        <v>30</v>
      </c>
      <c r="R47" s="230">
        <f>'1.2.'!R47+'[1]ns 1.2.'!R47</f>
        <v>43</v>
      </c>
      <c r="S47" s="230">
        <f>'1.2.'!S47+'[1]ns 1.2.'!S47</f>
        <v>17</v>
      </c>
      <c r="T47" s="230">
        <f>'1.2.'!T47+'[1]ns 1.2.'!T47</f>
        <v>33</v>
      </c>
      <c r="U47" s="231">
        <f>'1.2.'!U47+'[1]ns 1.2.'!U47</f>
        <v>11</v>
      </c>
    </row>
    <row r="48" spans="3:21" x14ac:dyDescent="0.25">
      <c r="C48" s="414"/>
      <c r="D48" s="409" t="s">
        <v>56</v>
      </c>
      <c r="E48" s="409"/>
      <c r="F48" s="409"/>
      <c r="G48" s="104">
        <v>61</v>
      </c>
      <c r="H48" s="229">
        <f>'1.2.'!H48+'[1]ns 1.2.'!H48</f>
        <v>13</v>
      </c>
      <c r="I48" s="230">
        <f>'1.2.'!I48+'[1]ns 1.2.'!I48</f>
        <v>6</v>
      </c>
      <c r="J48" s="230">
        <f>'1.2.'!J48+'[1]ns 1.2.'!J48</f>
        <v>10</v>
      </c>
      <c r="K48" s="230">
        <f>'1.2.'!K48+'[1]ns 1.2.'!K48</f>
        <v>5</v>
      </c>
      <c r="L48" s="230">
        <f>'1.2.'!L48+'[1]ns 1.2.'!L48</f>
        <v>6</v>
      </c>
      <c r="M48" s="230">
        <f>'1.2.'!M48+'[1]ns 1.2.'!M48</f>
        <v>2</v>
      </c>
      <c r="N48" s="230">
        <f>'1.2.'!N48+'[1]ns 1.2.'!N48</f>
        <v>1</v>
      </c>
      <c r="O48" s="230">
        <f>'1.2.'!O48+'[1]ns 1.2.'!O48</f>
        <v>0</v>
      </c>
      <c r="P48" s="230">
        <f>'1.2.'!P48+'[1]ns 1.2.'!P48</f>
        <v>0</v>
      </c>
      <c r="Q48" s="230">
        <f>'1.2.'!Q48+'[1]ns 1.2.'!Q48</f>
        <v>0</v>
      </c>
      <c r="R48" s="230">
        <f>'1.2.'!R48+'[1]ns 1.2.'!R48</f>
        <v>5</v>
      </c>
      <c r="S48" s="230">
        <f>'1.2.'!S48+'[1]ns 1.2.'!S48</f>
        <v>3</v>
      </c>
      <c r="T48" s="230">
        <f>'1.2.'!T48+'[1]ns 1.2.'!T48</f>
        <v>4</v>
      </c>
      <c r="U48" s="231">
        <f>'1.2.'!U48+'[1]ns 1.2.'!U48</f>
        <v>3</v>
      </c>
    </row>
    <row r="49" spans="3:21" x14ac:dyDescent="0.25">
      <c r="C49" s="414"/>
      <c r="D49" s="409" t="s">
        <v>57</v>
      </c>
      <c r="E49" s="409"/>
      <c r="F49" s="409"/>
      <c r="G49" s="104">
        <v>62</v>
      </c>
      <c r="H49" s="229">
        <f>'1.2.'!H49+'[1]ns 1.2.'!H49</f>
        <v>14</v>
      </c>
      <c r="I49" s="230">
        <f>'1.2.'!I49+'[1]ns 1.2.'!I49</f>
        <v>9</v>
      </c>
      <c r="J49" s="230">
        <f>'1.2.'!J49+'[1]ns 1.2.'!J49</f>
        <v>4</v>
      </c>
      <c r="K49" s="230">
        <f>'1.2.'!K49+'[1]ns 1.2.'!K49</f>
        <v>2</v>
      </c>
      <c r="L49" s="230">
        <f>'1.2.'!L49+'[1]ns 1.2.'!L49</f>
        <v>13</v>
      </c>
      <c r="M49" s="230">
        <f>'1.2.'!M49+'[1]ns 1.2.'!M49</f>
        <v>9</v>
      </c>
      <c r="N49" s="140" t="s">
        <v>30</v>
      </c>
      <c r="O49" s="140" t="s">
        <v>30</v>
      </c>
      <c r="P49" s="140" t="s">
        <v>30</v>
      </c>
      <c r="Q49" s="140" t="s">
        <v>30</v>
      </c>
      <c r="R49" s="230">
        <f>'1.2.'!R49+'[1]ns 1.2.'!R49</f>
        <v>14</v>
      </c>
      <c r="S49" s="230">
        <f>'1.2.'!S49+'[1]ns 1.2.'!S49</f>
        <v>9</v>
      </c>
      <c r="T49" s="230">
        <f>'1.2.'!T49+'[1]ns 1.2.'!T49</f>
        <v>0</v>
      </c>
      <c r="U49" s="231">
        <f>'1.2.'!U49+'[1]ns 1.2.'!U49</f>
        <v>0</v>
      </c>
    </row>
    <row r="50" spans="3:21" x14ac:dyDescent="0.25">
      <c r="C50" s="414"/>
      <c r="D50" s="409" t="s">
        <v>58</v>
      </c>
      <c r="E50" s="409"/>
      <c r="F50" s="409"/>
      <c r="G50" s="104">
        <v>63</v>
      </c>
      <c r="H50" s="229">
        <f>'1.2.'!H50+'[1]ns 1.2.'!H50</f>
        <v>375</v>
      </c>
      <c r="I50" s="230">
        <f>'1.2.'!I50+'[1]ns 1.2.'!I50</f>
        <v>180</v>
      </c>
      <c r="J50" s="230">
        <f>'1.2.'!J50+'[1]ns 1.2.'!J50</f>
        <v>211</v>
      </c>
      <c r="K50" s="230">
        <f>'1.2.'!K50+'[1]ns 1.2.'!K50</f>
        <v>99</v>
      </c>
      <c r="L50" s="230">
        <f>'1.2.'!L50+'[1]ns 1.2.'!L50</f>
        <v>72</v>
      </c>
      <c r="M50" s="230">
        <f>'1.2.'!M50+'[1]ns 1.2.'!M50</f>
        <v>53</v>
      </c>
      <c r="N50" s="230">
        <f>'1.2.'!N50+'[1]ns 1.2.'!N50</f>
        <v>134</v>
      </c>
      <c r="O50" s="230">
        <f>'1.2.'!O50+'[1]ns 1.2.'!O50</f>
        <v>72</v>
      </c>
      <c r="P50" s="230">
        <f>'1.2.'!P50+'[1]ns 1.2.'!P50</f>
        <v>68</v>
      </c>
      <c r="Q50" s="230">
        <f>'1.2.'!Q50+'[1]ns 1.2.'!Q50</f>
        <v>37</v>
      </c>
      <c r="R50" s="230">
        <f>'1.2.'!R50+'[1]ns 1.2.'!R50</f>
        <v>92</v>
      </c>
      <c r="S50" s="230">
        <f>'1.2.'!S50+'[1]ns 1.2.'!S50</f>
        <v>28</v>
      </c>
      <c r="T50" s="230">
        <f>'1.2.'!T50+'[1]ns 1.2.'!T50</f>
        <v>172</v>
      </c>
      <c r="U50" s="231">
        <f>'1.2.'!U50+'[1]ns 1.2.'!U50</f>
        <v>90</v>
      </c>
    </row>
    <row r="51" spans="3:21" ht="38.25" customHeight="1" x14ac:dyDescent="0.25">
      <c r="C51" s="410" t="s">
        <v>3048</v>
      </c>
      <c r="D51" s="410"/>
      <c r="E51" s="410"/>
      <c r="F51" s="410"/>
      <c r="G51" s="104">
        <v>64</v>
      </c>
      <c r="H51" s="105" t="s">
        <v>30</v>
      </c>
      <c r="I51" s="140" t="s">
        <v>30</v>
      </c>
      <c r="J51" s="140" t="s">
        <v>30</v>
      </c>
      <c r="K51" s="140" t="s">
        <v>30</v>
      </c>
      <c r="L51" s="230">
        <f>'1.2.'!L51+'[1]ns 1.2.'!L51</f>
        <v>324</v>
      </c>
      <c r="M51" s="230">
        <f>'1.2.'!M51+'[1]ns 1.2.'!M51</f>
        <v>207</v>
      </c>
      <c r="N51" s="230">
        <f>'1.2.'!N51+'[1]ns 1.2.'!N51</f>
        <v>71</v>
      </c>
      <c r="O51" s="230">
        <f>'1.2.'!O51+'[1]ns 1.2.'!O51</f>
        <v>57</v>
      </c>
      <c r="P51" s="230">
        <f>'1.2.'!P51+'[1]ns 1.2.'!P51</f>
        <v>74</v>
      </c>
      <c r="Q51" s="230">
        <f>'1.2.'!Q51+'[1]ns 1.2.'!Q51</f>
        <v>52</v>
      </c>
      <c r="R51" s="140" t="s">
        <v>30</v>
      </c>
      <c r="S51" s="140" t="s">
        <v>30</v>
      </c>
      <c r="T51" s="140" t="s">
        <v>30</v>
      </c>
      <c r="U51" s="106" t="s">
        <v>30</v>
      </c>
    </row>
    <row r="52" spans="3:21" ht="15.75" customHeight="1" x14ac:dyDescent="0.25">
      <c r="C52" s="409" t="s">
        <v>3039</v>
      </c>
      <c r="D52" s="409"/>
      <c r="E52" s="409"/>
      <c r="F52" s="409"/>
      <c r="G52" s="104">
        <v>65</v>
      </c>
      <c r="H52" s="229">
        <f>'1.2.'!H52</f>
        <v>1861</v>
      </c>
      <c r="I52" s="230">
        <f>'1.2.'!I52</f>
        <v>1200</v>
      </c>
      <c r="J52" s="230">
        <f>'1.2.'!J52</f>
        <v>1094</v>
      </c>
      <c r="K52" s="230">
        <f>'1.2.'!K52</f>
        <v>698</v>
      </c>
      <c r="L52" s="230">
        <f>'1.2.'!L52</f>
        <v>218</v>
      </c>
      <c r="M52" s="230">
        <f>'1.2.'!M52</f>
        <v>139</v>
      </c>
      <c r="N52" s="230">
        <f>'1.2.'!N52</f>
        <v>557</v>
      </c>
      <c r="O52" s="230">
        <f>'1.2.'!O52</f>
        <v>397</v>
      </c>
      <c r="P52" s="230">
        <f>'1.2.'!P52</f>
        <v>293</v>
      </c>
      <c r="Q52" s="230">
        <f>'1.2.'!Q52</f>
        <v>193</v>
      </c>
      <c r="R52" s="230">
        <f>'1.2.'!R52</f>
        <v>405</v>
      </c>
      <c r="S52" s="230">
        <f>'1.2.'!S52</f>
        <v>163</v>
      </c>
      <c r="T52" s="230">
        <f>'1.2.'!T52</f>
        <v>1033</v>
      </c>
      <c r="U52" s="231">
        <f>'1.2.'!U52</f>
        <v>738</v>
      </c>
    </row>
    <row r="53" spans="3:21" ht="15.75" thickBot="1" x14ac:dyDescent="0.3">
      <c r="C53" s="408" t="s">
        <v>59</v>
      </c>
      <c r="D53" s="408"/>
      <c r="E53" s="408"/>
      <c r="F53" s="408"/>
      <c r="G53" s="104">
        <v>66</v>
      </c>
      <c r="H53" s="232">
        <f>'1.2.'!H53</f>
        <v>265</v>
      </c>
      <c r="I53" s="233">
        <f>'1.2.'!I53</f>
        <v>166</v>
      </c>
      <c r="J53" s="233">
        <f>'1.2.'!J53</f>
        <v>166</v>
      </c>
      <c r="K53" s="233">
        <f>'1.2.'!K53</f>
        <v>103</v>
      </c>
      <c r="L53" s="233">
        <f>'1.2.'!L53</f>
        <v>26</v>
      </c>
      <c r="M53" s="233">
        <f>'1.2.'!M53</f>
        <v>18</v>
      </c>
      <c r="N53" s="233">
        <f>'1.2.'!N53</f>
        <v>191</v>
      </c>
      <c r="O53" s="233">
        <f>'1.2.'!O53</f>
        <v>124</v>
      </c>
      <c r="P53" s="233">
        <f>'1.2.'!P53</f>
        <v>147</v>
      </c>
      <c r="Q53" s="233">
        <f>'1.2.'!Q53</f>
        <v>92</v>
      </c>
      <c r="R53" s="233">
        <f>'1.2.'!R53</f>
        <v>19</v>
      </c>
      <c r="S53" s="233">
        <f>'1.2.'!S53</f>
        <v>7</v>
      </c>
      <c r="T53" s="233">
        <f>'1.2.'!T53</f>
        <v>85</v>
      </c>
      <c r="U53" s="234">
        <f>'1.2.'!U53</f>
        <v>64</v>
      </c>
    </row>
    <row r="54" spans="3:21" x14ac:dyDescent="0.25">
      <c r="G54" s="114"/>
      <c r="M54" s="25"/>
      <c r="N54" s="25"/>
      <c r="O54" s="114"/>
    </row>
    <row r="55" spans="3:21" x14ac:dyDescent="0.25">
      <c r="N55" s="25"/>
      <c r="O55" s="25"/>
    </row>
    <row r="56" spans="3:21" x14ac:dyDescent="0.25">
      <c r="N56" s="25"/>
      <c r="O56" s="25"/>
    </row>
    <row r="57" spans="3:21" x14ac:dyDescent="0.25">
      <c r="N57" s="25"/>
      <c r="O57" s="25"/>
    </row>
    <row r="58" spans="3:21" x14ac:dyDescent="0.25">
      <c r="N58" s="25"/>
      <c r="O58" s="25"/>
    </row>
    <row r="59" spans="3:21" x14ac:dyDescent="0.25">
      <c r="N59" s="25"/>
      <c r="O59" s="25"/>
    </row>
    <row r="60" spans="3:21" x14ac:dyDescent="0.25">
      <c r="N60" s="25"/>
      <c r="O60" s="25"/>
    </row>
    <row r="61" spans="3:21" x14ac:dyDescent="0.25">
      <c r="N61" s="25"/>
      <c r="O61" s="25"/>
    </row>
    <row r="62" spans="3:21" x14ac:dyDescent="0.25">
      <c r="N62" s="25"/>
      <c r="O62" s="25"/>
    </row>
    <row r="63" spans="3:21" x14ac:dyDescent="0.25">
      <c r="N63" s="25"/>
      <c r="O63" s="25"/>
    </row>
    <row r="64" spans="3:21" x14ac:dyDescent="0.25">
      <c r="N64" s="25"/>
      <c r="O64" s="25"/>
    </row>
    <row r="65" spans="14:15" x14ac:dyDescent="0.25">
      <c r="N65" s="25"/>
      <c r="O65" s="25"/>
    </row>
    <row r="66" spans="14:15" x14ac:dyDescent="0.25">
      <c r="N66" s="25"/>
      <c r="O66" s="25"/>
    </row>
    <row r="67" spans="14:15" x14ac:dyDescent="0.25">
      <c r="N67" s="25"/>
      <c r="O67" s="25"/>
    </row>
    <row r="68" spans="14:15" x14ac:dyDescent="0.25">
      <c r="N68" s="25"/>
      <c r="O68" s="25"/>
    </row>
    <row r="69" spans="14:15" x14ac:dyDescent="0.25">
      <c r="N69" s="25"/>
      <c r="O69" s="25"/>
    </row>
    <row r="70" spans="14:15" x14ac:dyDescent="0.25">
      <c r="N70" s="25"/>
      <c r="O70" s="25"/>
    </row>
    <row r="71" spans="14:15" x14ac:dyDescent="0.25">
      <c r="N71" s="25"/>
      <c r="O71" s="25"/>
    </row>
    <row r="72" spans="14:15" x14ac:dyDescent="0.25">
      <c r="N72" s="25"/>
      <c r="O72" s="25"/>
    </row>
    <row r="73" spans="14:15" x14ac:dyDescent="0.25">
      <c r="N73" s="25"/>
      <c r="O73" s="25"/>
    </row>
    <row r="74" spans="14:15" x14ac:dyDescent="0.25">
      <c r="N74" s="25"/>
      <c r="O74" s="25"/>
    </row>
    <row r="75" spans="14:15" x14ac:dyDescent="0.25">
      <c r="N75" s="25"/>
      <c r="O75" s="25"/>
    </row>
    <row r="76" spans="14:15" x14ac:dyDescent="0.25">
      <c r="N76" s="25"/>
      <c r="O76" s="25"/>
    </row>
    <row r="77" spans="14:15" x14ac:dyDescent="0.25">
      <c r="N77" s="25"/>
      <c r="O77" s="25"/>
    </row>
    <row r="78" spans="14:15" x14ac:dyDescent="0.25">
      <c r="N78" s="25"/>
      <c r="O78" s="25"/>
    </row>
    <row r="79" spans="14:15" x14ac:dyDescent="0.25">
      <c r="N79" s="25"/>
      <c r="O79" s="25"/>
    </row>
    <row r="80" spans="14:15" x14ac:dyDescent="0.25">
      <c r="N80" s="25"/>
      <c r="O80" s="25"/>
    </row>
    <row r="81" spans="14:15" x14ac:dyDescent="0.25">
      <c r="N81" s="25"/>
      <c r="O81" s="25"/>
    </row>
    <row r="82" spans="14:15" x14ac:dyDescent="0.25">
      <c r="N82" s="25"/>
      <c r="O82" s="25"/>
    </row>
    <row r="83" spans="14:15" x14ac:dyDescent="0.25">
      <c r="N83" s="25"/>
      <c r="O83" s="25"/>
    </row>
    <row r="84" spans="14:15" x14ac:dyDescent="0.25">
      <c r="N84" s="25"/>
      <c r="O84" s="25"/>
    </row>
    <row r="85" spans="14:15" x14ac:dyDescent="0.25">
      <c r="N85" s="25"/>
      <c r="O85" s="25"/>
    </row>
    <row r="86" spans="14:15" x14ac:dyDescent="0.25">
      <c r="N86" s="25"/>
      <c r="O86" s="25"/>
    </row>
    <row r="87" spans="14:15" x14ac:dyDescent="0.25">
      <c r="N87" s="25"/>
      <c r="O87" s="25"/>
    </row>
    <row r="88" spans="14:15" x14ac:dyDescent="0.25">
      <c r="N88" s="25"/>
      <c r="O88" s="25"/>
    </row>
    <row r="89" spans="14:15" x14ac:dyDescent="0.25">
      <c r="N89" s="25"/>
      <c r="O89" s="25"/>
    </row>
    <row r="90" spans="14:15" x14ac:dyDescent="0.25">
      <c r="N90" s="25"/>
      <c r="O90" s="25"/>
    </row>
    <row r="91" spans="14:15" x14ac:dyDescent="0.25">
      <c r="N91" s="25"/>
      <c r="O91" s="25"/>
    </row>
    <row r="92" spans="14:15" x14ac:dyDescent="0.25">
      <c r="N92" s="25"/>
      <c r="O92" s="25"/>
    </row>
    <row r="93" spans="14:15" x14ac:dyDescent="0.25">
      <c r="N93" s="25"/>
      <c r="O93" s="25"/>
    </row>
    <row r="94" spans="14:15" x14ac:dyDescent="0.25">
      <c r="N94" s="25"/>
      <c r="O94" s="25"/>
    </row>
    <row r="95" spans="14:15" x14ac:dyDescent="0.25">
      <c r="N95" s="25"/>
      <c r="O95" s="25"/>
    </row>
    <row r="96" spans="14:15" x14ac:dyDescent="0.25">
      <c r="N96" s="25"/>
      <c r="O96" s="25"/>
    </row>
    <row r="97" spans="14:15" x14ac:dyDescent="0.25">
      <c r="N97" s="25"/>
      <c r="O97" s="25"/>
    </row>
    <row r="98" spans="14:15" x14ac:dyDescent="0.25">
      <c r="N98" s="25"/>
      <c r="O98" s="25"/>
    </row>
    <row r="99" spans="14:15" x14ac:dyDescent="0.25">
      <c r="N99" s="25"/>
      <c r="O99" s="25"/>
    </row>
    <row r="100" spans="14:15" x14ac:dyDescent="0.25">
      <c r="N100" s="25"/>
      <c r="O100" s="25"/>
    </row>
    <row r="101" spans="14:15" x14ac:dyDescent="0.25">
      <c r="N101" s="25"/>
      <c r="O101" s="25"/>
    </row>
    <row r="102" spans="14:15" x14ac:dyDescent="0.25">
      <c r="N102" s="25"/>
      <c r="O102" s="25"/>
    </row>
    <row r="103" spans="14:15" x14ac:dyDescent="0.25">
      <c r="N103" s="25"/>
      <c r="O103" s="25"/>
    </row>
    <row r="104" spans="14:15" x14ac:dyDescent="0.25">
      <c r="N104" s="25"/>
      <c r="O104" s="25"/>
    </row>
    <row r="105" spans="14:15" x14ac:dyDescent="0.25">
      <c r="N105" s="25"/>
      <c r="O105" s="25"/>
    </row>
    <row r="106" spans="14:15" x14ac:dyDescent="0.25">
      <c r="N106" s="25"/>
      <c r="O106" s="25"/>
    </row>
    <row r="107" spans="14:15" x14ac:dyDescent="0.25">
      <c r="N107" s="25"/>
      <c r="O107" s="25"/>
    </row>
    <row r="108" spans="14:15" x14ac:dyDescent="0.25">
      <c r="N108" s="25"/>
      <c r="O108" s="25"/>
    </row>
    <row r="109" spans="14:15" x14ac:dyDescent="0.25">
      <c r="N109" s="25"/>
      <c r="O109" s="25"/>
    </row>
    <row r="110" spans="14:15" x14ac:dyDescent="0.25">
      <c r="N110" s="25"/>
      <c r="O110" s="25"/>
    </row>
    <row r="111" spans="14:15" x14ac:dyDescent="0.25">
      <c r="N111" s="25"/>
      <c r="O111" s="25"/>
    </row>
    <row r="112" spans="14:15" x14ac:dyDescent="0.25">
      <c r="N112" s="25"/>
      <c r="O112" s="25"/>
    </row>
    <row r="113" spans="14:15" x14ac:dyDescent="0.25">
      <c r="N113" s="25"/>
      <c r="O113" s="25"/>
    </row>
    <row r="114" spans="14:15" x14ac:dyDescent="0.25">
      <c r="N114" s="25"/>
      <c r="O114" s="25"/>
    </row>
    <row r="115" spans="14:15" x14ac:dyDescent="0.25">
      <c r="N115" s="25"/>
      <c r="O115" s="25"/>
    </row>
    <row r="116" spans="14:15" x14ac:dyDescent="0.25">
      <c r="N116" s="25"/>
      <c r="O116" s="25"/>
    </row>
    <row r="117" spans="14:15" x14ac:dyDescent="0.25">
      <c r="N117" s="25"/>
      <c r="O117" s="25"/>
    </row>
    <row r="118" spans="14:15" x14ac:dyDescent="0.25">
      <c r="N118" s="25"/>
      <c r="O118" s="25"/>
    </row>
    <row r="119" spans="14:15" x14ac:dyDescent="0.25">
      <c r="N119" s="25"/>
      <c r="O119" s="25"/>
    </row>
    <row r="120" spans="14:15" x14ac:dyDescent="0.25">
      <c r="N120" s="25"/>
      <c r="O120" s="25"/>
    </row>
    <row r="121" spans="14:15" x14ac:dyDescent="0.25">
      <c r="N121" s="25"/>
      <c r="O121" s="25"/>
    </row>
    <row r="122" spans="14:15" x14ac:dyDescent="0.25">
      <c r="N122" s="25"/>
      <c r="O122" s="25"/>
    </row>
    <row r="123" spans="14:15" x14ac:dyDescent="0.25">
      <c r="N123" s="25"/>
      <c r="O123" s="25"/>
    </row>
    <row r="124" spans="14:15" x14ac:dyDescent="0.25">
      <c r="N124" s="25"/>
      <c r="O124" s="25"/>
    </row>
    <row r="125" spans="14:15" x14ac:dyDescent="0.25">
      <c r="N125" s="25"/>
      <c r="O125" s="25"/>
    </row>
    <row r="126" spans="14:15" x14ac:dyDescent="0.25">
      <c r="N126" s="25"/>
      <c r="O126" s="25"/>
    </row>
    <row r="127" spans="14:15" x14ac:dyDescent="0.25">
      <c r="N127" s="25"/>
      <c r="O127" s="25"/>
    </row>
    <row r="128" spans="14:15" x14ac:dyDescent="0.25">
      <c r="N128" s="25"/>
      <c r="O128" s="25"/>
    </row>
    <row r="129" spans="14:15" x14ac:dyDescent="0.25">
      <c r="N129" s="25"/>
      <c r="O129" s="25"/>
    </row>
    <row r="130" spans="14:15" x14ac:dyDescent="0.25">
      <c r="N130" s="25"/>
      <c r="O130" s="25"/>
    </row>
    <row r="131" spans="14:15" x14ac:dyDescent="0.25">
      <c r="N131" s="25"/>
      <c r="O131" s="25"/>
    </row>
    <row r="132" spans="14:15" x14ac:dyDescent="0.25">
      <c r="N132" s="25"/>
      <c r="O132" s="25"/>
    </row>
    <row r="133" spans="14:15" x14ac:dyDescent="0.25">
      <c r="N133" s="25"/>
      <c r="O133" s="25"/>
    </row>
    <row r="134" spans="14:15" x14ac:dyDescent="0.25">
      <c r="N134" s="25"/>
      <c r="O134" s="25"/>
    </row>
    <row r="135" spans="14:15" x14ac:dyDescent="0.25">
      <c r="N135" s="25"/>
      <c r="O135" s="25"/>
    </row>
    <row r="136" spans="14:15" x14ac:dyDescent="0.25">
      <c r="N136" s="25"/>
      <c r="O136" s="25"/>
    </row>
    <row r="137" spans="14:15" x14ac:dyDescent="0.25">
      <c r="N137" s="25"/>
      <c r="O137" s="25"/>
    </row>
    <row r="138" spans="14:15" x14ac:dyDescent="0.25">
      <c r="N138" s="25"/>
      <c r="O138" s="25"/>
    </row>
    <row r="139" spans="14:15" x14ac:dyDescent="0.25">
      <c r="N139" s="25"/>
      <c r="O139" s="25"/>
    </row>
    <row r="140" spans="14:15" x14ac:dyDescent="0.25">
      <c r="N140" s="25"/>
      <c r="O140" s="25"/>
    </row>
    <row r="141" spans="14:15" x14ac:dyDescent="0.25">
      <c r="N141" s="25"/>
      <c r="O141" s="25"/>
    </row>
    <row r="142" spans="14:15" x14ac:dyDescent="0.25">
      <c r="N142" s="25"/>
      <c r="O142" s="25"/>
    </row>
    <row r="143" spans="14:15" x14ac:dyDescent="0.25">
      <c r="N143" s="25"/>
      <c r="O143" s="25"/>
    </row>
    <row r="144" spans="14:15" x14ac:dyDescent="0.25">
      <c r="N144" s="25"/>
      <c r="O144" s="25"/>
    </row>
    <row r="145" spans="14:15" x14ac:dyDescent="0.25">
      <c r="N145" s="25"/>
      <c r="O145" s="25"/>
    </row>
    <row r="146" spans="14:15" x14ac:dyDescent="0.25">
      <c r="N146" s="25"/>
      <c r="O146" s="25"/>
    </row>
    <row r="147" spans="14:15" x14ac:dyDescent="0.25">
      <c r="N147" s="25"/>
      <c r="O147" s="25"/>
    </row>
    <row r="148" spans="14:15" x14ac:dyDescent="0.25">
      <c r="N148" s="25"/>
      <c r="O148" s="25"/>
    </row>
    <row r="149" spans="14:15" x14ac:dyDescent="0.25">
      <c r="N149" s="25"/>
      <c r="O149" s="25"/>
    </row>
    <row r="150" spans="14:15" x14ac:dyDescent="0.25">
      <c r="N150" s="25"/>
      <c r="O150" s="25"/>
    </row>
    <row r="151" spans="14:15" x14ac:dyDescent="0.25">
      <c r="N151" s="25"/>
      <c r="O151" s="25"/>
    </row>
    <row r="152" spans="14:15" x14ac:dyDescent="0.25">
      <c r="N152" s="25"/>
      <c r="O152" s="25"/>
    </row>
    <row r="153" spans="14:15" x14ac:dyDescent="0.25">
      <c r="N153" s="25"/>
      <c r="O153" s="25"/>
    </row>
    <row r="154" spans="14:15" x14ac:dyDescent="0.25">
      <c r="N154" s="25"/>
      <c r="O154" s="25"/>
    </row>
    <row r="155" spans="14:15" x14ac:dyDescent="0.25">
      <c r="N155" s="25"/>
      <c r="O155" s="25"/>
    </row>
    <row r="156" spans="14:15" x14ac:dyDescent="0.25">
      <c r="N156" s="25"/>
      <c r="O156" s="25"/>
    </row>
    <row r="157" spans="14:15" x14ac:dyDescent="0.25">
      <c r="N157" s="25"/>
      <c r="O157" s="25"/>
    </row>
    <row r="158" spans="14:15" x14ac:dyDescent="0.25">
      <c r="N158" s="25"/>
      <c r="O158" s="25"/>
    </row>
    <row r="159" spans="14:15" x14ac:dyDescent="0.25">
      <c r="N159" s="25"/>
      <c r="O159" s="25"/>
    </row>
    <row r="160" spans="14:15" x14ac:dyDescent="0.25">
      <c r="N160" s="25"/>
      <c r="O160" s="25"/>
    </row>
    <row r="161" spans="14:15" x14ac:dyDescent="0.25">
      <c r="N161" s="25"/>
      <c r="O161" s="25"/>
    </row>
    <row r="162" spans="14:15" x14ac:dyDescent="0.25">
      <c r="N162" s="25"/>
      <c r="O162" s="25"/>
    </row>
    <row r="163" spans="14:15" x14ac:dyDescent="0.25">
      <c r="N163" s="25"/>
      <c r="O163" s="25"/>
    </row>
    <row r="164" spans="14:15" x14ac:dyDescent="0.25">
      <c r="N164" s="25"/>
      <c r="O164" s="25"/>
    </row>
    <row r="165" spans="14:15" x14ac:dyDescent="0.25">
      <c r="N165" s="25"/>
      <c r="O165" s="25"/>
    </row>
    <row r="166" spans="14:15" x14ac:dyDescent="0.25">
      <c r="N166" s="25"/>
      <c r="O166" s="25"/>
    </row>
    <row r="167" spans="14:15" x14ac:dyDescent="0.25">
      <c r="N167" s="25"/>
      <c r="O167" s="25"/>
    </row>
    <row r="168" spans="14:15" x14ac:dyDescent="0.25">
      <c r="N168" s="25"/>
      <c r="O168" s="25"/>
    </row>
    <row r="169" spans="14:15" x14ac:dyDescent="0.25">
      <c r="N169" s="25"/>
      <c r="O169" s="25"/>
    </row>
    <row r="170" spans="14:15" x14ac:dyDescent="0.25">
      <c r="N170" s="25"/>
      <c r="O170" s="25"/>
    </row>
    <row r="171" spans="14:15" x14ac:dyDescent="0.25">
      <c r="N171" s="25"/>
      <c r="O171" s="25"/>
    </row>
    <row r="172" spans="14:15" x14ac:dyDescent="0.25">
      <c r="N172" s="25"/>
      <c r="O172" s="25"/>
    </row>
    <row r="173" spans="14:15" x14ac:dyDescent="0.25">
      <c r="N173" s="25"/>
      <c r="O173" s="25"/>
    </row>
    <row r="174" spans="14:15" x14ac:dyDescent="0.25">
      <c r="N174" s="25"/>
      <c r="O174" s="25"/>
    </row>
  </sheetData>
  <sheetProtection algorithmName="SHA-512" hashValue="iGbZ1n1IXz/iSAE5outLFmcAhOop7GuCPGZUCCwPCU5hFJ96g/0KyNOAKB+kMLPz1ZWcgKoFdtxlGOuVT8Qigg==" saltValue="vFyhNZsF/rF7JDV3C1f8ug==" spinCount="100000" sheet="1" objects="1" scenarios="1"/>
  <mergeCells count="51">
    <mergeCell ref="C2:H2"/>
    <mergeCell ref="C3:G3"/>
    <mergeCell ref="C4:G6"/>
    <mergeCell ref="H4:H6"/>
    <mergeCell ref="I4:U4"/>
    <mergeCell ref="I5:I6"/>
    <mergeCell ref="J5:K5"/>
    <mergeCell ref="L5:M5"/>
    <mergeCell ref="N5:O5"/>
    <mergeCell ref="P5:Q5"/>
    <mergeCell ref="R5:S5"/>
    <mergeCell ref="T5:U5"/>
    <mergeCell ref="C7:G7"/>
    <mergeCell ref="C8:F8"/>
    <mergeCell ref="C9:C10"/>
    <mergeCell ref="D9:F9"/>
    <mergeCell ref="D10:F10"/>
    <mergeCell ref="C11:C16"/>
    <mergeCell ref="D11:F11"/>
    <mergeCell ref="D12:F12"/>
    <mergeCell ref="D13:F13"/>
    <mergeCell ref="D14:F14"/>
    <mergeCell ref="D15:F15"/>
    <mergeCell ref="D16:F16"/>
    <mergeCell ref="C17:F17"/>
    <mergeCell ref="C18:C50"/>
    <mergeCell ref="D18:F18"/>
    <mergeCell ref="D19:D34"/>
    <mergeCell ref="E19:F19"/>
    <mergeCell ref="E20:E21"/>
    <mergeCell ref="E22:F22"/>
    <mergeCell ref="E23:E34"/>
    <mergeCell ref="D35:F35"/>
    <mergeCell ref="D36:F36"/>
    <mergeCell ref="D48:F48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C53:F53"/>
    <mergeCell ref="D47:F47"/>
    <mergeCell ref="D49:F49"/>
    <mergeCell ref="D50:F50"/>
    <mergeCell ref="C51:F51"/>
    <mergeCell ref="C52:F52"/>
  </mergeCells>
  <pageMargins left="0.70866141732283472" right="0.70866141732283472" top="0.74803149606299213" bottom="0.74803149606299213" header="0.31496062992125984" footer="0.31496062992125984"/>
  <pageSetup paperSize="9" scale="72" fitToWidth="2" orientation="portrait" verticalDpi="598" r:id="rId1"/>
  <colBreaks count="1" manualBreakCount="1">
    <brk id="13" min="1" max="52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CC10C-CBE6-4525-A572-73C499923FDD}">
  <sheetPr codeName="Arkusz15">
    <pageSetUpPr fitToPage="1"/>
  </sheetPr>
  <dimension ref="B2:K22"/>
  <sheetViews>
    <sheetView zoomScaleNormal="100" workbookViewId="0"/>
  </sheetViews>
  <sheetFormatPr defaultColWidth="9.140625" defaultRowHeight="15" x14ac:dyDescent="0.25"/>
  <cols>
    <col min="1" max="1" width="4" style="4" customWidth="1"/>
    <col min="2" max="2" width="29.85546875" style="24" customWidth="1"/>
    <col min="3" max="3" width="5.42578125" style="24" customWidth="1"/>
    <col min="4" max="6" width="13" style="24" customWidth="1"/>
    <col min="7" max="7" width="13" style="4" customWidth="1"/>
    <col min="8" max="16384" width="9.140625" style="4"/>
  </cols>
  <sheetData>
    <row r="2" spans="2:11" ht="18.75" x14ac:dyDescent="0.3">
      <c r="B2" s="418" t="s">
        <v>215</v>
      </c>
      <c r="C2" s="418"/>
      <c r="D2" s="418"/>
      <c r="E2" s="418"/>
      <c r="F2" s="418"/>
      <c r="G2" s="115"/>
      <c r="H2" s="20"/>
      <c r="I2" s="21"/>
      <c r="J2" s="21"/>
      <c r="K2" s="21"/>
    </row>
    <row r="3" spans="2:11" x14ac:dyDescent="0.25">
      <c r="B3" s="116" t="s">
        <v>216</v>
      </c>
      <c r="C3" s="117"/>
      <c r="D3" s="117"/>
      <c r="E3" s="117"/>
      <c r="F3" s="117"/>
    </row>
    <row r="4" spans="2:11" ht="25.5" customHeight="1" x14ac:dyDescent="0.25">
      <c r="B4" s="425" t="s">
        <v>3</v>
      </c>
      <c r="C4" s="426"/>
      <c r="D4" s="431" t="s">
        <v>178</v>
      </c>
      <c r="E4" s="432"/>
      <c r="F4" s="432"/>
      <c r="G4" s="433"/>
    </row>
    <row r="5" spans="2:11" ht="36.75" customHeight="1" x14ac:dyDescent="0.25">
      <c r="B5" s="427"/>
      <c r="C5" s="428"/>
      <c r="D5" s="434" t="s">
        <v>3034</v>
      </c>
      <c r="E5" s="435"/>
      <c r="F5" s="420" t="s">
        <v>3035</v>
      </c>
      <c r="G5" s="420"/>
    </row>
    <row r="6" spans="2:11" ht="24.75" customHeight="1" x14ac:dyDescent="0.25">
      <c r="B6" s="429"/>
      <c r="C6" s="430"/>
      <c r="D6" s="140" t="s">
        <v>9</v>
      </c>
      <c r="E6" s="140" t="s">
        <v>10</v>
      </c>
      <c r="F6" s="140" t="s">
        <v>9</v>
      </c>
      <c r="G6" s="140" t="s">
        <v>10</v>
      </c>
    </row>
    <row r="7" spans="2:11" ht="15.75" customHeight="1" thickBot="1" x14ac:dyDescent="0.4">
      <c r="B7" s="424">
        <v>0</v>
      </c>
      <c r="C7" s="424"/>
      <c r="D7" s="141">
        <v>1</v>
      </c>
      <c r="E7" s="141">
        <v>2</v>
      </c>
      <c r="F7" s="141">
        <v>3</v>
      </c>
      <c r="G7" s="141">
        <v>4</v>
      </c>
      <c r="I7" s="22"/>
    </row>
    <row r="8" spans="2:11" ht="16.5" customHeight="1" x14ac:dyDescent="0.35">
      <c r="B8" s="139" t="s">
        <v>183</v>
      </c>
      <c r="C8" s="103">
        <v>67</v>
      </c>
      <c r="D8" s="236">
        <f>'1.3.'!D8+'[1]ns 1.3.'!D8</f>
        <v>15</v>
      </c>
      <c r="E8" s="237">
        <f>'1.3.'!E8+'[1]ns 1.3.'!E8</f>
        <v>12</v>
      </c>
      <c r="F8" s="237">
        <f>'1.3.'!F8</f>
        <v>32</v>
      </c>
      <c r="G8" s="238">
        <f>'1.3.'!G8</f>
        <v>18</v>
      </c>
      <c r="I8" s="23"/>
    </row>
    <row r="9" spans="2:11" ht="16.5" customHeight="1" x14ac:dyDescent="0.25">
      <c r="B9" s="139" t="s">
        <v>184</v>
      </c>
      <c r="C9" s="103">
        <v>68</v>
      </c>
      <c r="D9" s="239">
        <f>'1.3.'!D9+'[1]ns 1.3.'!D9</f>
        <v>5</v>
      </c>
      <c r="E9" s="240">
        <f>'1.3.'!E9+'[1]ns 1.3.'!E9</f>
        <v>1</v>
      </c>
      <c r="F9" s="240">
        <f>'1.3.'!F9</f>
        <v>0</v>
      </c>
      <c r="G9" s="241">
        <f>'1.3.'!G9</f>
        <v>0</v>
      </c>
    </row>
    <row r="10" spans="2:11" ht="16.5" customHeight="1" x14ac:dyDescent="0.25">
      <c r="B10" s="139" t="s">
        <v>185</v>
      </c>
      <c r="C10" s="103">
        <v>69</v>
      </c>
      <c r="D10" s="239">
        <f>'1.3.'!D10+'[1]ns 1.3.'!D10</f>
        <v>67</v>
      </c>
      <c r="E10" s="240">
        <f>'1.3.'!E10+'[1]ns 1.3.'!E10</f>
        <v>21</v>
      </c>
      <c r="F10" s="240">
        <f>'1.3.'!F10</f>
        <v>0</v>
      </c>
      <c r="G10" s="241">
        <f>'1.3.'!G10</f>
        <v>0</v>
      </c>
    </row>
    <row r="11" spans="2:11" ht="16.5" customHeight="1" x14ac:dyDescent="0.25">
      <c r="B11" s="139" t="s">
        <v>111</v>
      </c>
      <c r="C11" s="103">
        <v>70</v>
      </c>
      <c r="D11" s="239">
        <f>'1.3.'!D11+'[1]ns 1.3.'!D11</f>
        <v>22</v>
      </c>
      <c r="E11" s="240">
        <f>'1.3.'!E11+'[1]ns 1.3.'!E11</f>
        <v>6</v>
      </c>
      <c r="F11" s="240">
        <f>'1.3.'!F11</f>
        <v>0</v>
      </c>
      <c r="G11" s="241">
        <f>'1.3.'!G11</f>
        <v>0</v>
      </c>
    </row>
    <row r="12" spans="2:11" ht="16.5" customHeight="1" x14ac:dyDescent="0.25">
      <c r="B12" s="139" t="s">
        <v>186</v>
      </c>
      <c r="C12" s="103">
        <v>71</v>
      </c>
      <c r="D12" s="239">
        <f>'1.3.'!D12+'[1]ns 1.3.'!D12</f>
        <v>204</v>
      </c>
      <c r="E12" s="240">
        <f>'1.3.'!E12+'[1]ns 1.3.'!E12</f>
        <v>159</v>
      </c>
      <c r="F12" s="240">
        <f>'1.3.'!F12</f>
        <v>52</v>
      </c>
      <c r="G12" s="241">
        <f>'1.3.'!G12</f>
        <v>43</v>
      </c>
    </row>
    <row r="13" spans="2:11" ht="16.5" customHeight="1" x14ac:dyDescent="0.25">
      <c r="B13" s="139" t="s">
        <v>181</v>
      </c>
      <c r="C13" s="103">
        <v>72</v>
      </c>
      <c r="D13" s="239">
        <f>'1.3.'!D13+'[1]ns 1.3.'!D13</f>
        <v>0</v>
      </c>
      <c r="E13" s="240">
        <f>'1.3.'!E13+'[1]ns 1.3.'!E13</f>
        <v>0</v>
      </c>
      <c r="F13" s="240">
        <f>'1.3.'!F13</f>
        <v>0</v>
      </c>
      <c r="G13" s="241">
        <f>'1.3.'!G13</f>
        <v>0</v>
      </c>
    </row>
    <row r="14" spans="2:11" ht="16.5" customHeight="1" x14ac:dyDescent="0.25">
      <c r="B14" s="139" t="s">
        <v>187</v>
      </c>
      <c r="C14" s="103">
        <v>73</v>
      </c>
      <c r="D14" s="239">
        <f>'1.3.'!D14+'[1]ns 1.3.'!D14</f>
        <v>0</v>
      </c>
      <c r="E14" s="240">
        <f>'1.3.'!E14+'[1]ns 1.3.'!E14</f>
        <v>0</v>
      </c>
      <c r="F14" s="240">
        <f>'1.3.'!F14</f>
        <v>0</v>
      </c>
      <c r="G14" s="241">
        <f>'1.3.'!G14</f>
        <v>0</v>
      </c>
    </row>
    <row r="15" spans="2:11" ht="16.5" customHeight="1" x14ac:dyDescent="0.25">
      <c r="B15" s="139" t="s">
        <v>188</v>
      </c>
      <c r="C15" s="103">
        <v>74</v>
      </c>
      <c r="D15" s="239">
        <f>'1.3.'!D15+'[1]ns 1.3.'!D15</f>
        <v>33</v>
      </c>
      <c r="E15" s="240">
        <f>'1.3.'!E15+'[1]ns 1.3.'!E15</f>
        <v>15</v>
      </c>
      <c r="F15" s="240">
        <f>'1.3.'!F15</f>
        <v>0</v>
      </c>
      <c r="G15" s="241">
        <f>'1.3.'!G15</f>
        <v>0</v>
      </c>
    </row>
    <row r="16" spans="2:11" ht="16.5" customHeight="1" x14ac:dyDescent="0.25">
      <c r="B16" s="142" t="s">
        <v>112</v>
      </c>
      <c r="C16" s="103">
        <v>75</v>
      </c>
      <c r="D16" s="242">
        <f>'1.3.'!D16+'[1]ns 1.3.'!D16</f>
        <v>0</v>
      </c>
      <c r="E16" s="243">
        <f>'1.3.'!E16+'[1]ns 1.3.'!E16</f>
        <v>0</v>
      </c>
      <c r="F16" s="243">
        <f>'1.3.'!F16</f>
        <v>0</v>
      </c>
      <c r="G16" s="241">
        <f>'1.3.'!G16</f>
        <v>0</v>
      </c>
    </row>
    <row r="17" spans="2:7" ht="16.5" customHeight="1" x14ac:dyDescent="0.25">
      <c r="B17" s="142" t="s">
        <v>189</v>
      </c>
      <c r="C17" s="103">
        <v>76</v>
      </c>
      <c r="D17" s="242">
        <f>'1.3.'!D17+'[1]ns 1.3.'!D17</f>
        <v>0</v>
      </c>
      <c r="E17" s="243">
        <f>'1.3.'!E17+'[1]ns 1.3.'!E17</f>
        <v>0</v>
      </c>
      <c r="F17" s="243">
        <f>'1.3.'!F17</f>
        <v>0</v>
      </c>
      <c r="G17" s="241">
        <f>'1.3.'!G17</f>
        <v>0</v>
      </c>
    </row>
    <row r="18" spans="2:7" ht="16.5" customHeight="1" x14ac:dyDescent="0.25">
      <c r="B18" s="142" t="s">
        <v>190</v>
      </c>
      <c r="C18" s="103">
        <v>77</v>
      </c>
      <c r="D18" s="242">
        <f>'1.3.'!D18+'[1]ns 1.3.'!D18</f>
        <v>0</v>
      </c>
      <c r="E18" s="243">
        <f>'1.3.'!E18+'[1]ns 1.3.'!E18</f>
        <v>0</v>
      </c>
      <c r="F18" s="243">
        <f>'1.3.'!F18</f>
        <v>0</v>
      </c>
      <c r="G18" s="241">
        <f>'1.3.'!G18</f>
        <v>0</v>
      </c>
    </row>
    <row r="19" spans="2:7" ht="24" x14ac:dyDescent="0.25">
      <c r="B19" s="142" t="s">
        <v>191</v>
      </c>
      <c r="C19" s="103">
        <v>78</v>
      </c>
      <c r="D19" s="242">
        <f>'1.3.'!D19+'[1]ns 1.3.'!D19</f>
        <v>0</v>
      </c>
      <c r="E19" s="243">
        <f>'1.3.'!E19+'[1]ns 1.3.'!E19</f>
        <v>0</v>
      </c>
      <c r="F19" s="243">
        <f>'1.3.'!F19</f>
        <v>0</v>
      </c>
      <c r="G19" s="241">
        <f>'1.3.'!G19</f>
        <v>0</v>
      </c>
    </row>
    <row r="20" spans="2:7" ht="36" x14ac:dyDescent="0.25">
      <c r="B20" s="142" t="s">
        <v>192</v>
      </c>
      <c r="C20" s="103">
        <v>79</v>
      </c>
      <c r="D20" s="242">
        <f>'1.3.'!D20+'[1]ns 1.3.'!D20</f>
        <v>0</v>
      </c>
      <c r="E20" s="243">
        <f>'1.3.'!E20+'[1]ns 1.3.'!E20</f>
        <v>0</v>
      </c>
      <c r="F20" s="243">
        <f>'1.3.'!F20</f>
        <v>1</v>
      </c>
      <c r="G20" s="241">
        <f>'1.3.'!G20</f>
        <v>0</v>
      </c>
    </row>
    <row r="21" spans="2:7" x14ac:dyDescent="0.25">
      <c r="B21" s="142" t="s">
        <v>182</v>
      </c>
      <c r="C21" s="103">
        <v>80</v>
      </c>
      <c r="D21" s="242">
        <f>'1.3.'!D21+'[1]ns 1.3.'!D21</f>
        <v>0</v>
      </c>
      <c r="E21" s="243">
        <f>'1.3.'!E21+'[1]ns 1.3.'!E21</f>
        <v>0</v>
      </c>
      <c r="F21" s="243">
        <f>'1.3.'!F21</f>
        <v>0</v>
      </c>
      <c r="G21" s="241">
        <f>'1.3.'!G21</f>
        <v>0</v>
      </c>
    </row>
    <row r="22" spans="2:7" ht="36.75" thickBot="1" x14ac:dyDescent="0.3">
      <c r="B22" s="139" t="s">
        <v>193</v>
      </c>
      <c r="C22" s="103">
        <v>81</v>
      </c>
      <c r="D22" s="244">
        <f>'1.3.'!D22+'[1]ns 1.3.'!D22</f>
        <v>25</v>
      </c>
      <c r="E22" s="245">
        <f>'1.3.'!E22+'[1]ns 1.3.'!E22</f>
        <v>9</v>
      </c>
      <c r="F22" s="118" t="str">
        <f>'1.3.'!F22</f>
        <v>X</v>
      </c>
      <c r="G22" s="119" t="str">
        <f>'1.3.'!G22</f>
        <v>X</v>
      </c>
    </row>
  </sheetData>
  <sheetProtection algorithmName="SHA-512" hashValue="RLwc1v+a2Q8AL/ObMbMG1RwlguowTxc6FuC3U5YS0h/MVOnHMYGkxRmlzMPlFE6rIZpTr42HAKywPqqP9VKZ8w==" saltValue="+2YcGzljKZAgYSw1W4QeeQ==" spinCount="100000" sheet="1" objects="1" scenarios="1"/>
  <mergeCells count="6">
    <mergeCell ref="B7:C7"/>
    <mergeCell ref="B2:F2"/>
    <mergeCell ref="B4:C6"/>
    <mergeCell ref="D4:G4"/>
    <mergeCell ref="D5:E5"/>
    <mergeCell ref="F5:G5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8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EFA5A-5A81-4CC4-B58F-09EE788B61FA}">
  <sheetPr codeName="Arkusz16">
    <pageSetUpPr fitToPage="1"/>
  </sheetPr>
  <dimension ref="B2:L16"/>
  <sheetViews>
    <sheetView zoomScaleNormal="100" workbookViewId="0"/>
  </sheetViews>
  <sheetFormatPr defaultColWidth="9.140625" defaultRowHeight="15" x14ac:dyDescent="0.25"/>
  <cols>
    <col min="1" max="1" width="4.140625" style="4" customWidth="1"/>
    <col min="2" max="2" width="3.28515625" style="4" customWidth="1"/>
    <col min="3" max="3" width="21.7109375" style="4" customWidth="1"/>
    <col min="4" max="4" width="23.7109375" style="4" customWidth="1"/>
    <col min="5" max="5" width="4.42578125" style="4" customWidth="1"/>
    <col min="6" max="8" width="9.140625" style="4"/>
    <col min="9" max="9" width="9.85546875" style="4" customWidth="1"/>
    <col min="10" max="11" width="12.7109375" style="4" customWidth="1"/>
    <col min="12" max="12" width="9.140625" style="4" customWidth="1"/>
    <col min="13" max="16384" width="9.140625" style="4"/>
  </cols>
  <sheetData>
    <row r="2" spans="2:12" ht="29.25" customHeight="1" x14ac:dyDescent="0.25">
      <c r="B2" s="440" t="s">
        <v>218</v>
      </c>
      <c r="C2" s="440"/>
      <c r="D2" s="440"/>
      <c r="E2" s="440"/>
      <c r="F2" s="440"/>
      <c r="G2" s="440"/>
      <c r="H2" s="440"/>
      <c r="I2" s="440"/>
      <c r="K2" s="120"/>
      <c r="L2" s="120"/>
    </row>
    <row r="3" spans="2:12" x14ac:dyDescent="0.25">
      <c r="B3" s="420" t="s">
        <v>3</v>
      </c>
      <c r="C3" s="420"/>
      <c r="D3" s="420"/>
      <c r="E3" s="420"/>
      <c r="F3" s="140" t="s">
        <v>60</v>
      </c>
      <c r="G3" s="140" t="s">
        <v>34</v>
      </c>
      <c r="H3" s="140" t="s">
        <v>60</v>
      </c>
      <c r="I3" s="140" t="s">
        <v>34</v>
      </c>
    </row>
    <row r="4" spans="2:12" ht="28.5" customHeight="1" x14ac:dyDescent="0.25">
      <c r="B4" s="420"/>
      <c r="C4" s="420"/>
      <c r="D4" s="420"/>
      <c r="E4" s="420"/>
      <c r="F4" s="420" t="s">
        <v>3033</v>
      </c>
      <c r="G4" s="420"/>
      <c r="H4" s="420" t="s">
        <v>3036</v>
      </c>
      <c r="I4" s="420"/>
    </row>
    <row r="5" spans="2:12" ht="15.75" thickBot="1" x14ac:dyDescent="0.3">
      <c r="B5" s="420">
        <v>0</v>
      </c>
      <c r="C5" s="420"/>
      <c r="D5" s="420"/>
      <c r="E5" s="420"/>
      <c r="F5" s="141">
        <v>1</v>
      </c>
      <c r="G5" s="141">
        <v>2</v>
      </c>
      <c r="H5" s="141">
        <v>3</v>
      </c>
      <c r="I5" s="141">
        <v>4</v>
      </c>
    </row>
    <row r="6" spans="2:12" ht="28.5" customHeight="1" x14ac:dyDescent="0.25">
      <c r="B6" s="410" t="s">
        <v>194</v>
      </c>
      <c r="C6" s="410"/>
      <c r="D6" s="139" t="s">
        <v>62</v>
      </c>
      <c r="E6" s="121" t="s">
        <v>12</v>
      </c>
      <c r="F6" s="236">
        <f>'2'!F6+'[1]ns 2'!F6</f>
        <v>1</v>
      </c>
      <c r="G6" s="237">
        <f>'2'!G6+'[1]ns 2'!G6</f>
        <v>1</v>
      </c>
      <c r="H6" s="237">
        <f>'2'!H6</f>
        <v>0</v>
      </c>
      <c r="I6" s="246">
        <f>'2'!I6</f>
        <v>0</v>
      </c>
    </row>
    <row r="7" spans="2:12" ht="28.5" customHeight="1" x14ac:dyDescent="0.25">
      <c r="B7" s="410"/>
      <c r="C7" s="410"/>
      <c r="D7" s="139" t="s">
        <v>63</v>
      </c>
      <c r="E7" s="121" t="s">
        <v>15</v>
      </c>
      <c r="F7" s="239">
        <f>'2'!F7+'[1]ns 2'!F7</f>
        <v>159</v>
      </c>
      <c r="G7" s="240">
        <f>'2'!G7+'[1]ns 2'!G7</f>
        <v>85</v>
      </c>
      <c r="H7" s="240">
        <f>'2'!H7</f>
        <v>13</v>
      </c>
      <c r="I7" s="247">
        <f>'2'!I7</f>
        <v>9</v>
      </c>
    </row>
    <row r="8" spans="2:12" ht="22.5" customHeight="1" x14ac:dyDescent="0.25">
      <c r="B8" s="410" t="s">
        <v>195</v>
      </c>
      <c r="C8" s="410"/>
      <c r="D8" s="410"/>
      <c r="E8" s="121" t="s">
        <v>17</v>
      </c>
      <c r="F8" s="239">
        <f>'2'!F8+'[1]ns 2'!F8</f>
        <v>1</v>
      </c>
      <c r="G8" s="240">
        <f>'2'!G8+'[1]ns 2'!G8</f>
        <v>1</v>
      </c>
      <c r="H8" s="240">
        <f>'2'!H8</f>
        <v>0</v>
      </c>
      <c r="I8" s="247">
        <f>'2'!I8</f>
        <v>0</v>
      </c>
    </row>
    <row r="9" spans="2:12" ht="22.5" customHeight="1" x14ac:dyDescent="0.25">
      <c r="B9" s="410" t="s">
        <v>64</v>
      </c>
      <c r="C9" s="410"/>
      <c r="D9" s="410"/>
      <c r="E9" s="121" t="s">
        <v>19</v>
      </c>
      <c r="F9" s="239">
        <f>'2'!F9+'[1]ns 2'!F9</f>
        <v>0</v>
      </c>
      <c r="G9" s="240">
        <f>'2'!G9+'[1]ns 2'!G9</f>
        <v>0</v>
      </c>
      <c r="H9" s="240">
        <f>'2'!H9</f>
        <v>0</v>
      </c>
      <c r="I9" s="247">
        <f>'2'!I9</f>
        <v>0</v>
      </c>
    </row>
    <row r="10" spans="2:12" ht="22.5" customHeight="1" x14ac:dyDescent="0.25">
      <c r="B10" s="410" t="s">
        <v>196</v>
      </c>
      <c r="C10" s="410"/>
      <c r="D10" s="410"/>
      <c r="E10" s="121" t="s">
        <v>22</v>
      </c>
      <c r="F10" s="239">
        <f>'2'!F10+'[1]ns 2'!F10</f>
        <v>6</v>
      </c>
      <c r="G10" s="240">
        <f>'2'!G10+'[1]ns 2'!G10</f>
        <v>5</v>
      </c>
      <c r="H10" s="240">
        <f>'2'!H10</f>
        <v>2</v>
      </c>
      <c r="I10" s="247">
        <f>'2'!I10</f>
        <v>2</v>
      </c>
    </row>
    <row r="11" spans="2:12" ht="22.5" customHeight="1" x14ac:dyDescent="0.25">
      <c r="B11" s="410" t="s">
        <v>64</v>
      </c>
      <c r="C11" s="410"/>
      <c r="D11" s="410"/>
      <c r="E11" s="121" t="s">
        <v>23</v>
      </c>
      <c r="F11" s="239">
        <f>'2'!F11+'[1]ns 2'!F11</f>
        <v>1</v>
      </c>
      <c r="G11" s="240">
        <f>'2'!G11+'[1]ns 2'!G11</f>
        <v>0</v>
      </c>
      <c r="H11" s="240">
        <f>'2'!H11</f>
        <v>0</v>
      </c>
      <c r="I11" s="247">
        <f>'2'!I11</f>
        <v>0</v>
      </c>
      <c r="K11" s="4" t="s">
        <v>201</v>
      </c>
    </row>
    <row r="12" spans="2:12" ht="22.5" customHeight="1" x14ac:dyDescent="0.25">
      <c r="B12" s="439" t="s">
        <v>65</v>
      </c>
      <c r="C12" s="439"/>
      <c r="D12" s="439"/>
      <c r="E12" s="122" t="s">
        <v>25</v>
      </c>
      <c r="F12" s="248">
        <f>'2'!F12+'[1]ns 2'!F12</f>
        <v>21</v>
      </c>
      <c r="G12" s="249">
        <f>'2'!G12+'[1]ns 2'!G12</f>
        <v>9</v>
      </c>
      <c r="H12" s="249">
        <f>'2'!H12</f>
        <v>10</v>
      </c>
      <c r="I12" s="250">
        <f>'2'!I12</f>
        <v>5</v>
      </c>
    </row>
    <row r="13" spans="2:12" ht="22.5" customHeight="1" x14ac:dyDescent="0.25">
      <c r="B13" s="436" t="s">
        <v>170</v>
      </c>
      <c r="C13" s="437"/>
      <c r="D13" s="438"/>
      <c r="E13" s="121" t="s">
        <v>26</v>
      </c>
      <c r="F13" s="251">
        <f>'2'!F13+'[1]ns 2'!F13</f>
        <v>39</v>
      </c>
      <c r="G13" s="252">
        <f>'2'!G13+'[1]ns 2'!G13</f>
        <v>18</v>
      </c>
      <c r="H13" s="252">
        <f>'2'!H13</f>
        <v>48</v>
      </c>
      <c r="I13" s="253">
        <f>'2'!I13</f>
        <v>14</v>
      </c>
    </row>
    <row r="14" spans="2:12" ht="22.5" customHeight="1" thickBot="1" x14ac:dyDescent="0.3">
      <c r="B14" s="436" t="s">
        <v>202</v>
      </c>
      <c r="C14" s="437"/>
      <c r="D14" s="438"/>
      <c r="E14" s="121" t="s">
        <v>28</v>
      </c>
      <c r="F14" s="254">
        <f>'2'!F14+'[1]ns 2'!F14</f>
        <v>6</v>
      </c>
      <c r="G14" s="255">
        <f>'2'!G14+'[1]ns 2'!G14</f>
        <v>0</v>
      </c>
      <c r="H14" s="255">
        <f>'2'!H14</f>
        <v>13</v>
      </c>
      <c r="I14" s="256">
        <f>'2'!I14</f>
        <v>3</v>
      </c>
    </row>
    <row r="15" spans="2:12" ht="21" x14ac:dyDescent="0.35">
      <c r="B15" s="123"/>
    </row>
    <row r="16" spans="2:12" ht="18.75" x14ac:dyDescent="0.3">
      <c r="B16" s="20"/>
      <c r="C16" s="20"/>
      <c r="D16" s="20"/>
      <c r="E16" s="20"/>
      <c r="F16" s="20"/>
      <c r="G16" s="20"/>
      <c r="H16" s="20"/>
    </row>
  </sheetData>
  <sheetProtection algorithmName="SHA-512" hashValue="EvVPJ503Qyg+4YNK6UAuByKydZb79hV4t27vRhee76p++5PT/+UuUdlhel1/ECpGvZsaO3dLS2OsAo+PSyXA3A==" saltValue="ml2JqGB8sIQakJemdgVwkw==" spinCount="100000" sheet="1" objects="1" scenarios="1"/>
  <mergeCells count="13">
    <mergeCell ref="B6:C7"/>
    <mergeCell ref="B2:I2"/>
    <mergeCell ref="B3:E4"/>
    <mergeCell ref="F4:G4"/>
    <mergeCell ref="H4:I4"/>
    <mergeCell ref="B5:E5"/>
    <mergeCell ref="B14:D14"/>
    <mergeCell ref="B8:D8"/>
    <mergeCell ref="B9:D9"/>
    <mergeCell ref="B10:D10"/>
    <mergeCell ref="B11:D11"/>
    <mergeCell ref="B12:D12"/>
    <mergeCell ref="B13:D13"/>
  </mergeCells>
  <pageMargins left="0.7" right="0.7" top="0.75" bottom="0.75" header="0.3" footer="0.3"/>
  <pageSetup paperSize="9" scale="97" orientation="portrait" verticalDpi="598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FAB44-9A0B-45EC-9BC5-0A64467A771A}">
  <sheetPr codeName="Arkusz17">
    <pageSetUpPr fitToPage="1"/>
  </sheetPr>
  <dimension ref="A2:K15"/>
  <sheetViews>
    <sheetView zoomScaleNormal="100" workbookViewId="0"/>
  </sheetViews>
  <sheetFormatPr defaultRowHeight="15" x14ac:dyDescent="0.25"/>
  <cols>
    <col min="1" max="3" width="3.5703125" style="4" customWidth="1"/>
    <col min="4" max="4" width="26.7109375" style="4" customWidth="1"/>
    <col min="5" max="5" width="4.5703125" style="4" customWidth="1"/>
    <col min="6" max="6" width="9.140625" style="4"/>
    <col min="7" max="7" width="13.5703125" style="4" customWidth="1"/>
    <col min="8" max="8" width="10.140625" style="4" customWidth="1"/>
    <col min="9" max="10" width="9.140625" style="4"/>
    <col min="11" max="11" width="14.5703125" style="4" customWidth="1"/>
    <col min="12" max="16384" width="9.140625" style="4"/>
  </cols>
  <sheetData>
    <row r="2" spans="1:11" x14ac:dyDescent="0.25">
      <c r="B2" s="124" t="s">
        <v>217</v>
      </c>
    </row>
    <row r="3" spans="1:11" ht="23.25" customHeight="1" x14ac:dyDescent="0.25">
      <c r="B3" s="420" t="s">
        <v>3</v>
      </c>
      <c r="C3" s="420"/>
      <c r="D3" s="420"/>
      <c r="E3" s="420"/>
      <c r="F3" s="420" t="s">
        <v>3041</v>
      </c>
      <c r="G3" s="420"/>
      <c r="H3" s="420"/>
      <c r="I3" s="420"/>
      <c r="J3" s="420" t="s">
        <v>3042</v>
      </c>
      <c r="K3" s="420"/>
    </row>
    <row r="4" spans="1:11" x14ac:dyDescent="0.25">
      <c r="B4" s="420"/>
      <c r="C4" s="420"/>
      <c r="D4" s="420"/>
      <c r="E4" s="420"/>
      <c r="F4" s="420" t="s">
        <v>9</v>
      </c>
      <c r="G4" s="420" t="s">
        <v>67</v>
      </c>
      <c r="H4" s="420"/>
      <c r="I4" s="420"/>
      <c r="J4" s="420" t="s">
        <v>9</v>
      </c>
      <c r="K4" s="420" t="s">
        <v>99</v>
      </c>
    </row>
    <row r="5" spans="1:11" ht="24" customHeight="1" x14ac:dyDescent="0.25">
      <c r="B5" s="420"/>
      <c r="C5" s="420"/>
      <c r="D5" s="420"/>
      <c r="E5" s="420"/>
      <c r="F5" s="420"/>
      <c r="G5" s="140" t="s">
        <v>68</v>
      </c>
      <c r="H5" s="140" t="s">
        <v>98</v>
      </c>
      <c r="I5" s="140" t="s">
        <v>69</v>
      </c>
      <c r="J5" s="420"/>
      <c r="K5" s="420"/>
    </row>
    <row r="6" spans="1:11" ht="15.75" thickBot="1" x14ac:dyDescent="0.3">
      <c r="B6" s="422">
        <v>0</v>
      </c>
      <c r="C6" s="422"/>
      <c r="D6" s="422"/>
      <c r="E6" s="422"/>
      <c r="F6" s="141">
        <v>1</v>
      </c>
      <c r="G6" s="141">
        <v>2</v>
      </c>
      <c r="H6" s="141">
        <v>3</v>
      </c>
      <c r="I6" s="141">
        <v>4</v>
      </c>
      <c r="J6" s="141">
        <v>5</v>
      </c>
      <c r="K6" s="141">
        <v>6</v>
      </c>
    </row>
    <row r="7" spans="1:11" ht="27.75" customHeight="1" x14ac:dyDescent="0.25">
      <c r="B7" s="410" t="s">
        <v>100</v>
      </c>
      <c r="C7" s="410"/>
      <c r="D7" s="410"/>
      <c r="E7" s="103" t="s">
        <v>12</v>
      </c>
      <c r="F7" s="236">
        <f>'3'!F7+'[1]ns 3'!F7</f>
        <v>1959</v>
      </c>
      <c r="G7" s="237">
        <f>'3'!G7+'[1]ns 3'!G7</f>
        <v>466</v>
      </c>
      <c r="H7" s="237">
        <f>'3'!H7+'[1]ns 3'!H7</f>
        <v>88</v>
      </c>
      <c r="I7" s="237">
        <f>'3'!I7+'[1]ns 3'!I7</f>
        <v>1351</v>
      </c>
      <c r="J7" s="237">
        <f>'3'!J7</f>
        <v>99</v>
      </c>
      <c r="K7" s="246">
        <f>'3'!K7</f>
        <v>54</v>
      </c>
    </row>
    <row r="8" spans="1:11" ht="28.5" customHeight="1" x14ac:dyDescent="0.25">
      <c r="B8" s="414" t="s">
        <v>70</v>
      </c>
      <c r="C8" s="410" t="s">
        <v>71</v>
      </c>
      <c r="D8" s="410"/>
      <c r="E8" s="103" t="s">
        <v>15</v>
      </c>
      <c r="F8" s="239">
        <f>'3'!F8+'[1]ns 3'!F8</f>
        <v>1604</v>
      </c>
      <c r="G8" s="240">
        <f>'3'!G8+'[1]ns 3'!G8</f>
        <v>111</v>
      </c>
      <c r="H8" s="240">
        <f>'3'!H8+'[1]ns 3'!H8</f>
        <v>44</v>
      </c>
      <c r="I8" s="240">
        <f>'3'!I8+'[1]ns 3'!I8</f>
        <v>1351</v>
      </c>
      <c r="J8" s="240">
        <f>'3'!J8</f>
        <v>99</v>
      </c>
      <c r="K8" s="247">
        <f>'3'!K8</f>
        <v>54</v>
      </c>
    </row>
    <row r="9" spans="1:11" ht="15" customHeight="1" x14ac:dyDescent="0.25">
      <c r="B9" s="414"/>
      <c r="C9" s="441" t="s">
        <v>103</v>
      </c>
      <c r="D9" s="441"/>
      <c r="E9" s="103" t="s">
        <v>17</v>
      </c>
      <c r="F9" s="239">
        <f>'3'!F9+'[1]ns 3'!F9</f>
        <v>355</v>
      </c>
      <c r="G9" s="240">
        <f>'3'!G9+'[1]ns 3'!G9</f>
        <v>355</v>
      </c>
      <c r="H9" s="240">
        <f>'3'!H9+'[1]ns 3'!H9</f>
        <v>44</v>
      </c>
      <c r="I9" s="140" t="str">
        <f>'3'!I9</f>
        <v>X</v>
      </c>
      <c r="J9" s="240">
        <f>'3'!J9</f>
        <v>0</v>
      </c>
      <c r="K9" s="247">
        <f>'3'!K9</f>
        <v>0</v>
      </c>
    </row>
    <row r="10" spans="1:11" x14ac:dyDescent="0.25">
      <c r="B10" s="414"/>
      <c r="C10" s="414" t="s">
        <v>35</v>
      </c>
      <c r="D10" s="139" t="s">
        <v>72</v>
      </c>
      <c r="E10" s="103" t="s">
        <v>19</v>
      </c>
      <c r="F10" s="239">
        <f>'3'!F10+'[1]ns 3'!F10</f>
        <v>301</v>
      </c>
      <c r="G10" s="240">
        <f>'3'!G10+'[1]ns 3'!G10</f>
        <v>301</v>
      </c>
      <c r="H10" s="240">
        <f>'3'!H10+'[1]ns 3'!H10</f>
        <v>44</v>
      </c>
      <c r="I10" s="140" t="str">
        <f>'3'!I10</f>
        <v>X</v>
      </c>
      <c r="J10" s="240">
        <f>'3'!J10</f>
        <v>0</v>
      </c>
      <c r="K10" s="247">
        <f>'3'!K10</f>
        <v>0</v>
      </c>
    </row>
    <row r="11" spans="1:11" ht="30.75" customHeight="1" x14ac:dyDescent="0.25">
      <c r="B11" s="414"/>
      <c r="C11" s="414"/>
      <c r="D11" s="139" t="s">
        <v>73</v>
      </c>
      <c r="E11" s="103" t="s">
        <v>22</v>
      </c>
      <c r="F11" s="239">
        <f>'3'!F11+'[1]ns 3'!F11</f>
        <v>0</v>
      </c>
      <c r="G11" s="240">
        <f>'3'!G11+'[1]ns 3'!G11</f>
        <v>0</v>
      </c>
      <c r="H11" s="240">
        <f>'3'!H11+'[1]ns 3'!H11</f>
        <v>0</v>
      </c>
      <c r="I11" s="140" t="str">
        <f>'3'!I11</f>
        <v>X</v>
      </c>
      <c r="J11" s="240">
        <f>'3'!J11</f>
        <v>0</v>
      </c>
      <c r="K11" s="247">
        <f>'3'!K11</f>
        <v>0</v>
      </c>
    </row>
    <row r="12" spans="1:11" ht="19.5" customHeight="1" x14ac:dyDescent="0.25">
      <c r="B12" s="414"/>
      <c r="C12" s="414"/>
      <c r="D12" s="139" t="s">
        <v>74</v>
      </c>
      <c r="E12" s="103" t="s">
        <v>23</v>
      </c>
      <c r="F12" s="239">
        <f>'3'!F12+'[1]ns 3'!F12</f>
        <v>54</v>
      </c>
      <c r="G12" s="240">
        <f>'3'!G12+'[1]ns 3'!G12</f>
        <v>54</v>
      </c>
      <c r="H12" s="240">
        <f>'3'!H12+'[1]ns 3'!H12</f>
        <v>0</v>
      </c>
      <c r="I12" s="140" t="str">
        <f>'3'!I12</f>
        <v>X</v>
      </c>
      <c r="J12" s="240">
        <f>'3'!J12</f>
        <v>0</v>
      </c>
      <c r="K12" s="247">
        <f>'3'!K12</f>
        <v>0</v>
      </c>
    </row>
    <row r="13" spans="1:11" x14ac:dyDescent="0.25">
      <c r="B13" s="414"/>
      <c r="C13" s="410" t="s">
        <v>75</v>
      </c>
      <c r="D13" s="410"/>
      <c r="E13" s="103" t="s">
        <v>25</v>
      </c>
      <c r="F13" s="239">
        <f>'3'!F13+'[1]ns 3'!F13</f>
        <v>22</v>
      </c>
      <c r="G13" s="240">
        <f>'3'!G13+'[1]ns 3'!G13</f>
        <v>2</v>
      </c>
      <c r="H13" s="240">
        <f>'3'!H13+'[1]ns 3'!H13</f>
        <v>1</v>
      </c>
      <c r="I13" s="240">
        <f>'3'!I13+'[1]ns 3'!I13</f>
        <v>14</v>
      </c>
      <c r="J13" s="240">
        <f>'3'!J13</f>
        <v>1</v>
      </c>
      <c r="K13" s="247">
        <f>'3'!K13</f>
        <v>0</v>
      </c>
    </row>
    <row r="14" spans="1:11" ht="28.5" customHeight="1" x14ac:dyDescent="0.25">
      <c r="B14" s="414"/>
      <c r="C14" s="410" t="s">
        <v>123</v>
      </c>
      <c r="D14" s="410"/>
      <c r="E14" s="103" t="s">
        <v>26</v>
      </c>
      <c r="F14" s="239">
        <f>'3'!F14+'[1]ns 3'!F14</f>
        <v>0</v>
      </c>
      <c r="G14" s="240">
        <f>'3'!G14+'[1]ns 3'!G14</f>
        <v>0</v>
      </c>
      <c r="H14" s="240">
        <f>'3'!H14+'[1]ns 3'!H14</f>
        <v>0</v>
      </c>
      <c r="I14" s="240">
        <f>'3'!I14+'[1]ns 3'!I14</f>
        <v>0</v>
      </c>
      <c r="J14" s="240">
        <f>'3'!J14</f>
        <v>0</v>
      </c>
      <c r="K14" s="247">
        <f>'3'!K14</f>
        <v>0</v>
      </c>
    </row>
    <row r="15" spans="1:11" ht="15.75" thickBot="1" x14ac:dyDescent="0.3">
      <c r="A15" s="5"/>
      <c r="B15" s="414"/>
      <c r="C15" s="442" t="s">
        <v>134</v>
      </c>
      <c r="D15" s="442"/>
      <c r="E15" s="103" t="s">
        <v>28</v>
      </c>
      <c r="F15" s="257">
        <f>'3'!F15+'[1]ns 3'!F15</f>
        <v>581</v>
      </c>
      <c r="G15" s="258">
        <f>'3'!G15+'[1]ns 3'!G15</f>
        <v>0</v>
      </c>
      <c r="H15" s="258">
        <f>'3'!H15+'[1]ns 3'!H15</f>
        <v>0</v>
      </c>
      <c r="I15" s="258">
        <f>'3'!I15+'[1]ns 3'!I15</f>
        <v>533</v>
      </c>
      <c r="J15" s="258">
        <f>'3'!J15</f>
        <v>24</v>
      </c>
      <c r="K15" s="259">
        <f>'3'!K15</f>
        <v>0</v>
      </c>
    </row>
  </sheetData>
  <sheetProtection algorithmName="SHA-512" hashValue="N/zMcN4LTzX4YXe2cerLYqhGw6idzlNwQt0nTr/cdqI0aAg2W063FLOZ6wwRfH3P125XyLOv5YHj4Z+KRKS9xA==" saltValue="VHyC63VrRjeb24OHM/mcdQ==" spinCount="100000" sheet="1" objects="1" scenarios="1"/>
  <mergeCells count="16">
    <mergeCell ref="B3:E5"/>
    <mergeCell ref="F3:I3"/>
    <mergeCell ref="J3:K3"/>
    <mergeCell ref="F4:F5"/>
    <mergeCell ref="G4:I4"/>
    <mergeCell ref="J4:J5"/>
    <mergeCell ref="K4:K5"/>
    <mergeCell ref="B6:E6"/>
    <mergeCell ref="B7:D7"/>
    <mergeCell ref="B8:B15"/>
    <mergeCell ref="C8:D8"/>
    <mergeCell ref="C9:D9"/>
    <mergeCell ref="C10:C12"/>
    <mergeCell ref="C13:D13"/>
    <mergeCell ref="C14:D14"/>
    <mergeCell ref="C15:D15"/>
  </mergeCells>
  <pageMargins left="0.70866141732283472" right="0.70866141732283472" top="0.74803149606299213" bottom="0.74803149606299213" header="0.31496062992125984" footer="0.31496062992125984"/>
  <pageSetup paperSize="9" scale="84" orientation="portrait" verticalDpi="598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F7851-A87A-4697-B4CE-D5558957BEE6}">
  <sheetPr codeName="Arkusz18">
    <pageSetUpPr fitToPage="1"/>
  </sheetPr>
  <dimension ref="B2:K10"/>
  <sheetViews>
    <sheetView zoomScaleNormal="100" workbookViewId="0"/>
  </sheetViews>
  <sheetFormatPr defaultRowHeight="15" x14ac:dyDescent="0.25"/>
  <cols>
    <col min="1" max="1" width="3.140625" style="127" customWidth="1"/>
    <col min="2" max="2" width="32.140625" style="127" customWidth="1"/>
    <col min="3" max="3" width="4.5703125" style="127" customWidth="1"/>
    <col min="4" max="16384" width="9.140625" style="127"/>
  </cols>
  <sheetData>
    <row r="2" spans="2:11" x14ac:dyDescent="0.25">
      <c r="B2" s="125" t="s">
        <v>219</v>
      </c>
      <c r="C2" s="126"/>
    </row>
    <row r="3" spans="2:11" ht="15.75" customHeight="1" x14ac:dyDescent="0.25">
      <c r="B3" s="443" t="s">
        <v>3</v>
      </c>
      <c r="C3" s="443"/>
      <c r="D3" s="443" t="s">
        <v>3043</v>
      </c>
      <c r="E3" s="443"/>
      <c r="F3" s="443"/>
      <c r="G3" s="443"/>
      <c r="H3" s="443" t="s">
        <v>3042</v>
      </c>
      <c r="I3" s="443"/>
      <c r="J3" s="443"/>
      <c r="K3" s="443"/>
    </row>
    <row r="4" spans="2:11" x14ac:dyDescent="0.25">
      <c r="B4" s="443"/>
      <c r="C4" s="443"/>
      <c r="D4" s="443" t="s">
        <v>101</v>
      </c>
      <c r="E4" s="443"/>
      <c r="F4" s="443" t="s">
        <v>102</v>
      </c>
      <c r="G4" s="443"/>
      <c r="H4" s="443" t="s">
        <v>98</v>
      </c>
      <c r="I4" s="443"/>
      <c r="J4" s="443" t="s">
        <v>102</v>
      </c>
      <c r="K4" s="443"/>
    </row>
    <row r="5" spans="2:11" x14ac:dyDescent="0.25">
      <c r="B5" s="443"/>
      <c r="C5" s="443"/>
      <c r="D5" s="140" t="s">
        <v>78</v>
      </c>
      <c r="E5" s="140" t="s">
        <v>79</v>
      </c>
      <c r="F5" s="140" t="s">
        <v>78</v>
      </c>
      <c r="G5" s="140" t="s">
        <v>79</v>
      </c>
      <c r="H5" s="140" t="s">
        <v>78</v>
      </c>
      <c r="I5" s="140" t="s">
        <v>79</v>
      </c>
      <c r="J5" s="140" t="s">
        <v>78</v>
      </c>
      <c r="K5" s="140" t="s">
        <v>79</v>
      </c>
    </row>
    <row r="6" spans="2:11" ht="15.75" thickBot="1" x14ac:dyDescent="0.3">
      <c r="B6" s="443">
        <v>0</v>
      </c>
      <c r="C6" s="443"/>
      <c r="D6" s="128">
        <v>1</v>
      </c>
      <c r="E6" s="128">
        <v>2</v>
      </c>
      <c r="F6" s="128">
        <v>3</v>
      </c>
      <c r="G6" s="128">
        <v>4</v>
      </c>
      <c r="H6" s="128">
        <v>5</v>
      </c>
      <c r="I6" s="128">
        <v>6</v>
      </c>
      <c r="J6" s="128">
        <v>7</v>
      </c>
      <c r="K6" s="128">
        <v>8</v>
      </c>
    </row>
    <row r="7" spans="2:11" x14ac:dyDescent="0.25">
      <c r="B7" s="129" t="s">
        <v>80</v>
      </c>
      <c r="C7" s="130" t="s">
        <v>12</v>
      </c>
      <c r="D7" s="260">
        <f>'4'!D7+'[1]ns 4'!D7</f>
        <v>0</v>
      </c>
      <c r="E7" s="261">
        <f>'4'!E7+'[1]ns 4'!E7</f>
        <v>0</v>
      </c>
      <c r="F7" s="261">
        <f>'4'!F7+'[1]ns 4'!F7</f>
        <v>0</v>
      </c>
      <c r="G7" s="261">
        <f>'4'!G7+'[1]ns 4'!G7</f>
        <v>0</v>
      </c>
      <c r="H7" s="261">
        <f>'4'!H7</f>
        <v>0</v>
      </c>
      <c r="I7" s="261">
        <f>'4'!I7</f>
        <v>0</v>
      </c>
      <c r="J7" s="261">
        <f>'4'!J7</f>
        <v>0</v>
      </c>
      <c r="K7" s="262">
        <f>'4'!K7</f>
        <v>0</v>
      </c>
    </row>
    <row r="8" spans="2:11" x14ac:dyDescent="0.25">
      <c r="B8" s="129" t="s">
        <v>81</v>
      </c>
      <c r="C8" s="130" t="s">
        <v>15</v>
      </c>
      <c r="D8" s="263">
        <f>'4'!D8+'[1]ns 4'!D8</f>
        <v>0</v>
      </c>
      <c r="E8" s="264">
        <f>'4'!E8+'[1]ns 4'!E8</f>
        <v>0</v>
      </c>
      <c r="F8" s="264">
        <f>'4'!F8+'[1]ns 4'!F8</f>
        <v>0</v>
      </c>
      <c r="G8" s="264">
        <f>'4'!G8+'[1]ns 4'!G8</f>
        <v>0</v>
      </c>
      <c r="H8" s="143" t="s">
        <v>30</v>
      </c>
      <c r="I8" s="143" t="s">
        <v>30</v>
      </c>
      <c r="J8" s="143" t="s">
        <v>30</v>
      </c>
      <c r="K8" s="131" t="s">
        <v>30</v>
      </c>
    </row>
    <row r="9" spans="2:11" ht="15.75" thickBot="1" x14ac:dyDescent="0.3">
      <c r="B9" s="129" t="s">
        <v>82</v>
      </c>
      <c r="C9" s="130" t="s">
        <v>17</v>
      </c>
      <c r="D9" s="265">
        <f>'4'!D9+'[1]ns 4'!D9</f>
        <v>0</v>
      </c>
      <c r="E9" s="266">
        <f>'4'!E9+'[1]ns 4'!E9</f>
        <v>0</v>
      </c>
      <c r="F9" s="266">
        <f>'4'!F9+'[1]ns 4'!F9</f>
        <v>0</v>
      </c>
      <c r="G9" s="266">
        <f>'4'!G9+'[1]ns 4'!G9</f>
        <v>0</v>
      </c>
      <c r="H9" s="132" t="s">
        <v>30</v>
      </c>
      <c r="I9" s="132" t="s">
        <v>30</v>
      </c>
      <c r="J9" s="132" t="s">
        <v>30</v>
      </c>
      <c r="K9" s="133" t="s">
        <v>30</v>
      </c>
    </row>
    <row r="10" spans="2:11" x14ac:dyDescent="0.25">
      <c r="B10" s="134"/>
      <c r="C10" s="134"/>
    </row>
  </sheetData>
  <sheetProtection algorithmName="SHA-512" hashValue="q+I6uCJcqpQcv0/i1GNKAHSF9CxPB5neUU0DnG0kruDtZN/d50jPCKIBrtzsgKX3980SuaQONa271Ap/O0l0eQ==" saltValue="n2fanD/Zqgh0GnKJ3lHn0g==" spinCount="100000" sheet="1" objects="1" scenarios="1"/>
  <mergeCells count="8">
    <mergeCell ref="B6:C6"/>
    <mergeCell ref="B3:C5"/>
    <mergeCell ref="D3:G3"/>
    <mergeCell ref="H3:K3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7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A5FD1-A282-4FF1-913C-4E6DDD8C4C04}">
  <sheetPr codeName="Arkusz2" filterMode="1"/>
  <dimension ref="A1:D86"/>
  <sheetViews>
    <sheetView zoomScale="80" zoomScaleNormal="80" workbookViewId="0">
      <selection activeCell="B86" sqref="B86"/>
    </sheetView>
  </sheetViews>
  <sheetFormatPr defaultRowHeight="12.75" x14ac:dyDescent="0.25"/>
  <cols>
    <col min="1" max="1" width="4.85546875" style="82" customWidth="1"/>
    <col min="2" max="2" width="15.42578125" style="83" customWidth="1"/>
    <col min="3" max="3" width="97.140625" style="83" customWidth="1"/>
    <col min="4" max="4" width="27.85546875" style="83" customWidth="1"/>
    <col min="5" max="16384" width="9.140625" style="83"/>
  </cols>
  <sheetData>
    <row r="1" spans="1:4" s="81" customFormat="1" x14ac:dyDescent="0.25">
      <c r="A1" s="81" t="s">
        <v>258</v>
      </c>
      <c r="B1" s="81" t="s">
        <v>259</v>
      </c>
      <c r="C1" s="81" t="s">
        <v>322</v>
      </c>
      <c r="D1" s="81" t="s">
        <v>323</v>
      </c>
    </row>
    <row r="2" spans="1:4" hidden="1" x14ac:dyDescent="0.25">
      <c r="A2" s="82" t="s">
        <v>585</v>
      </c>
      <c r="B2" s="83" t="b">
        <f>'1.1.'!$I$10&lt;='R i M_pop'!$C$29+'1.1.'!$E$10-'1.1.'!$G$10</f>
        <v>1</v>
      </c>
      <c r="C2" s="73" t="s">
        <v>324</v>
      </c>
    </row>
    <row r="3" spans="1:4" hidden="1" x14ac:dyDescent="0.25">
      <c r="A3" s="82" t="s">
        <v>586</v>
      </c>
      <c r="B3" s="83" t="b">
        <f>'1.1.'!$J$10&lt;='R i M_pop'!$D$29+'1.1.'!$F$10-'1.1.'!$H$10</f>
        <v>1</v>
      </c>
      <c r="C3" s="73" t="s">
        <v>338</v>
      </c>
    </row>
    <row r="4" spans="1:4" hidden="1" x14ac:dyDescent="0.25">
      <c r="A4" s="82" t="s">
        <v>587</v>
      </c>
      <c r="B4" s="83" t="b">
        <f>'1.1.'!$I$11&lt;='R i M_pop'!$C$30+'1.1.'!$E$11-'1.1.'!$G$11</f>
        <v>1</v>
      </c>
      <c r="C4" s="74" t="s">
        <v>325</v>
      </c>
    </row>
    <row r="5" spans="1:4" hidden="1" x14ac:dyDescent="0.25">
      <c r="A5" s="82" t="s">
        <v>588</v>
      </c>
      <c r="B5" s="83" t="b">
        <f>'1.1.'!$J$11&lt;='R i M_pop'!$D$30+'1.1.'!$F$11-'1.1.'!$H$11</f>
        <v>1</v>
      </c>
      <c r="C5" s="74" t="s">
        <v>339</v>
      </c>
    </row>
    <row r="6" spans="1:4" hidden="1" x14ac:dyDescent="0.25">
      <c r="A6" s="82" t="s">
        <v>589</v>
      </c>
      <c r="B6" s="83" t="b">
        <f>'1.1.'!$I$12&lt;='R i M_pop'!$C$31+'1.1.'!$E$12-'1.1.'!$G$12</f>
        <v>1</v>
      </c>
      <c r="C6" s="73" t="s">
        <v>326</v>
      </c>
    </row>
    <row r="7" spans="1:4" hidden="1" x14ac:dyDescent="0.25">
      <c r="A7" s="82" t="s">
        <v>590</v>
      </c>
      <c r="B7" s="83" t="b">
        <f>'1.1.'!$J$12&lt;='R i M_pop'!$D$31+'1.1.'!$F$12-'1.1.'!$H$12</f>
        <v>1</v>
      </c>
      <c r="C7" s="73" t="s">
        <v>340</v>
      </c>
    </row>
    <row r="8" spans="1:4" hidden="1" x14ac:dyDescent="0.25">
      <c r="A8" s="82" t="s">
        <v>591</v>
      </c>
      <c r="B8" s="83" t="b">
        <f>'1.1.'!$I$15&lt;='R i M_pop'!$C$34+'1.1.'!$E$15-'1.1.'!$G$15</f>
        <v>1</v>
      </c>
      <c r="C8" s="83" t="s">
        <v>327</v>
      </c>
      <c r="D8" s="84" t="s">
        <v>328</v>
      </c>
    </row>
    <row r="9" spans="1:4" hidden="1" x14ac:dyDescent="0.25">
      <c r="A9" s="82" t="s">
        <v>592</v>
      </c>
      <c r="B9" s="83" t="b">
        <f>'1.1.'!$J$15&lt;='R i M_pop'!$D$34+'1.1.'!$F$15-'1.1.'!$H$15</f>
        <v>1</v>
      </c>
      <c r="C9" s="83" t="s">
        <v>341</v>
      </c>
      <c r="D9" s="84" t="s">
        <v>328</v>
      </c>
    </row>
    <row r="10" spans="1:4" hidden="1" x14ac:dyDescent="0.25">
      <c r="A10" s="82" t="s">
        <v>593</v>
      </c>
      <c r="B10" s="83" t="b">
        <f>'1.1.'!$I$16&lt;='R i M_pop'!$C$35+'1.1.'!$E$16-'1.1.'!$G$16</f>
        <v>1</v>
      </c>
      <c r="C10" s="83" t="s">
        <v>329</v>
      </c>
      <c r="D10" s="84" t="s">
        <v>328</v>
      </c>
    </row>
    <row r="11" spans="1:4" hidden="1" x14ac:dyDescent="0.25">
      <c r="A11" s="82" t="s">
        <v>594</v>
      </c>
      <c r="B11" s="83" t="b">
        <f>'1.1.'!$J$16&lt;='R i M_pop'!$D$35+'1.1.'!$F$16-'1.1.'!$H$16</f>
        <v>1</v>
      </c>
      <c r="C11" s="83" t="s">
        <v>342</v>
      </c>
      <c r="D11" s="84" t="s">
        <v>328</v>
      </c>
    </row>
    <row r="12" spans="1:4" hidden="1" x14ac:dyDescent="0.25">
      <c r="A12" s="82" t="s">
        <v>595</v>
      </c>
      <c r="B12" s="83" t="b">
        <f>'1.1.'!$I$17&lt;='R i M_pop'!$C$36+'1.1.'!$E$17-'1.1.'!$G$17</f>
        <v>1</v>
      </c>
      <c r="C12" s="83" t="s">
        <v>330</v>
      </c>
    </row>
    <row r="13" spans="1:4" hidden="1" x14ac:dyDescent="0.25">
      <c r="A13" s="82" t="s">
        <v>596</v>
      </c>
      <c r="B13" s="83" t="b">
        <f>'1.1.'!$J$17&lt;='R i M_pop'!$D$36+'1.1.'!$F$17-'1.1.'!$H$17</f>
        <v>1</v>
      </c>
      <c r="C13" s="83" t="s">
        <v>343</v>
      </c>
    </row>
    <row r="14" spans="1:4" hidden="1" x14ac:dyDescent="0.25">
      <c r="A14" s="82" t="s">
        <v>597</v>
      </c>
      <c r="B14" s="83" t="b">
        <f>'1.1.'!$I$18&lt;='R i M_pop'!$C$37+'1.1.'!$E$18-'1.1.'!$G$18</f>
        <v>1</v>
      </c>
      <c r="C14" s="83" t="s">
        <v>331</v>
      </c>
    </row>
    <row r="15" spans="1:4" hidden="1" x14ac:dyDescent="0.25">
      <c r="A15" s="82" t="s">
        <v>598</v>
      </c>
      <c r="B15" s="83" t="b">
        <f>'1.1.'!$J$18&lt;='R i M_pop'!$D$37+'1.1.'!$F$18-'1.1.'!$H$18</f>
        <v>1</v>
      </c>
      <c r="C15" s="83" t="s">
        <v>344</v>
      </c>
    </row>
    <row r="16" spans="1:4" hidden="1" x14ac:dyDescent="0.25">
      <c r="A16" s="82" t="s">
        <v>599</v>
      </c>
      <c r="B16" s="83" t="b">
        <f>'1.1.'!$I$19&lt;='R i M_pop'!$C$38+'1.1.'!$E$19-'1.1.'!$G$19</f>
        <v>1</v>
      </c>
      <c r="C16" s="83" t="s">
        <v>332</v>
      </c>
    </row>
    <row r="17" spans="1:4" hidden="1" x14ac:dyDescent="0.25">
      <c r="A17" s="82" t="s">
        <v>600</v>
      </c>
      <c r="B17" s="83" t="b">
        <f>'1.1.'!$J$19&lt;='R i M_pop'!$D$38+'1.1.'!$F$19-'1.1.'!$H$19</f>
        <v>1</v>
      </c>
      <c r="C17" s="83" t="s">
        <v>345</v>
      </c>
    </row>
    <row r="18" spans="1:4" hidden="1" x14ac:dyDescent="0.25">
      <c r="A18" s="82" t="s">
        <v>601</v>
      </c>
      <c r="B18" s="83" t="b">
        <f>'1.1.'!$J$20&lt;='R i M_pop'!$D$39+'1.1.'!$F$20-'1.1.'!$H$20</f>
        <v>1</v>
      </c>
      <c r="C18" s="83" t="s">
        <v>346</v>
      </c>
    </row>
    <row r="19" spans="1:4" hidden="1" x14ac:dyDescent="0.25">
      <c r="A19" s="82" t="s">
        <v>602</v>
      </c>
      <c r="B19" s="83" t="b">
        <f>'1.1.'!$I$21&lt;='R i M_pop'!$C$41+'1.1.'!$E$21-'1.1.'!$G$21</f>
        <v>1</v>
      </c>
      <c r="C19" s="83" t="s">
        <v>333</v>
      </c>
      <c r="D19" s="84" t="s">
        <v>328</v>
      </c>
    </row>
    <row r="20" spans="1:4" hidden="1" x14ac:dyDescent="0.25">
      <c r="A20" s="82" t="s">
        <v>603</v>
      </c>
      <c r="B20" s="83" t="b">
        <f>'1.1.'!$J$21&lt;='R i M_pop'!$D$41+'1.1.'!$F$21-'1.1.'!$H$21</f>
        <v>1</v>
      </c>
      <c r="C20" s="83" t="s">
        <v>347</v>
      </c>
      <c r="D20" s="84" t="s">
        <v>328</v>
      </c>
    </row>
    <row r="21" spans="1:4" hidden="1" x14ac:dyDescent="0.25">
      <c r="A21" s="82" t="s">
        <v>604</v>
      </c>
      <c r="B21" s="83" t="b">
        <f>'1.1.'!$I$26&lt;='R i M_pop'!$C$42+'1.1.'!$E$26-'1.1.'!$G$26</f>
        <v>1</v>
      </c>
      <c r="C21" s="75" t="s">
        <v>334</v>
      </c>
      <c r="D21" s="84" t="s">
        <v>328</v>
      </c>
    </row>
    <row r="22" spans="1:4" x14ac:dyDescent="0.25">
      <c r="A22" s="82" t="s">
        <v>605</v>
      </c>
      <c r="B22" s="83" t="b">
        <f>'1.1.'!$J$26&lt;='R i M_pop'!$D$42+'1.1.'!$F$26-'1.1.'!$H$26</f>
        <v>0</v>
      </c>
      <c r="C22" s="75" t="s">
        <v>348</v>
      </c>
      <c r="D22" s="84" t="s">
        <v>328</v>
      </c>
    </row>
    <row r="23" spans="1:4" hidden="1" x14ac:dyDescent="0.25">
      <c r="A23" s="82" t="s">
        <v>606</v>
      </c>
      <c r="B23" s="83" t="b">
        <f>'1.1.'!$I$27&lt;='R i M_pop'!$C$43+'1.1.'!$E$27-'1.1.'!$G$27</f>
        <v>1</v>
      </c>
      <c r="C23" s="75" t="s">
        <v>335</v>
      </c>
      <c r="D23" s="84" t="s">
        <v>328</v>
      </c>
    </row>
    <row r="24" spans="1:4" hidden="1" x14ac:dyDescent="0.25">
      <c r="A24" s="82" t="s">
        <v>607</v>
      </c>
      <c r="B24" s="83" t="b">
        <f>'1.1.'!$J$27&lt;='R i M_pop'!$D$43+'1.1.'!$F$27-'1.1.'!$H$27</f>
        <v>1</v>
      </c>
      <c r="C24" s="75" t="s">
        <v>349</v>
      </c>
      <c r="D24" s="84" t="s">
        <v>328</v>
      </c>
    </row>
    <row r="25" spans="1:4" x14ac:dyDescent="0.25">
      <c r="A25" s="82" t="s">
        <v>608</v>
      </c>
      <c r="B25" s="83" t="b">
        <f>'1.1.'!$I$28&lt;='R i M_pop'!$C$44+'1.1.'!$E$28-'1.1.'!$G$28</f>
        <v>0</v>
      </c>
      <c r="C25" s="83" t="s">
        <v>336</v>
      </c>
      <c r="D25" s="84" t="s">
        <v>328</v>
      </c>
    </row>
    <row r="26" spans="1:4" x14ac:dyDescent="0.25">
      <c r="A26" s="82" t="s">
        <v>609</v>
      </c>
      <c r="B26" s="83" t="b">
        <f>'1.1.'!$J$28&lt;='R i M_pop'!$D$44+'1.1.'!$F$28-'1.1.'!$H$28</f>
        <v>0</v>
      </c>
      <c r="C26" s="83" t="s">
        <v>350</v>
      </c>
      <c r="D26" s="84" t="s">
        <v>328</v>
      </c>
    </row>
    <row r="27" spans="1:4" hidden="1" x14ac:dyDescent="0.25">
      <c r="A27" s="82" t="s">
        <v>610</v>
      </c>
      <c r="B27" s="83" t="b">
        <f>'1.1.'!$I$29&lt;='R i M_pop'!$C$45+'1.1.'!$E$29-'1.1.'!$G$29</f>
        <v>1</v>
      </c>
      <c r="C27" s="83" t="s">
        <v>337</v>
      </c>
      <c r="D27" s="84" t="s">
        <v>328</v>
      </c>
    </row>
    <row r="28" spans="1:4" hidden="1" x14ac:dyDescent="0.25">
      <c r="A28" s="82" t="s">
        <v>611</v>
      </c>
      <c r="B28" s="83" t="b">
        <f>'1.1.'!$J$29&lt;='R i M_pop'!$D$45+'1.1.'!$F$29-'1.1.'!$H$29</f>
        <v>1</v>
      </c>
      <c r="C28" s="83" t="s">
        <v>351</v>
      </c>
      <c r="D28" s="84" t="s">
        <v>328</v>
      </c>
    </row>
    <row r="29" spans="1:4" hidden="1" x14ac:dyDescent="0.25">
      <c r="A29" s="82" t="s">
        <v>612</v>
      </c>
      <c r="B29" s="82" t="b">
        <f>'1.2.'!$H$52='R i M_pop'!$C$50+'1.2.'!$H$8-'1.2.'!$H$17</f>
        <v>1</v>
      </c>
      <c r="C29" s="83" t="s">
        <v>352</v>
      </c>
    </row>
    <row r="30" spans="1:4" hidden="1" x14ac:dyDescent="0.25">
      <c r="A30" s="82" t="s">
        <v>613</v>
      </c>
      <c r="B30" s="82" t="b">
        <f>'1.2.'!$I$52='R i M_pop'!$D$50+'1.2.'!$I$8-'1.2.'!$I$17</f>
        <v>1</v>
      </c>
      <c r="C30" s="83" t="s">
        <v>353</v>
      </c>
    </row>
    <row r="31" spans="1:4" hidden="1" x14ac:dyDescent="0.25">
      <c r="A31" s="82" t="s">
        <v>614</v>
      </c>
      <c r="B31" s="83" t="b">
        <f>'1.2.'!$J$52='R i M_pop'!$E$50+'1.2.'!$J$8-'1.2.'!$J$17</f>
        <v>1</v>
      </c>
      <c r="C31" s="83" t="s">
        <v>354</v>
      </c>
    </row>
    <row r="32" spans="1:4" hidden="1" x14ac:dyDescent="0.25">
      <c r="A32" s="82" t="s">
        <v>615</v>
      </c>
      <c r="B32" s="83" t="b">
        <f>'1.2.'!$K$52='R i M_pop'!$F$50+'1.2.'!$K$8-'1.2.'!$K$17</f>
        <v>1</v>
      </c>
      <c r="C32" s="83" t="s">
        <v>355</v>
      </c>
    </row>
    <row r="33" spans="1:4" hidden="1" x14ac:dyDescent="0.25">
      <c r="A33" s="82" t="s">
        <v>616</v>
      </c>
      <c r="B33" s="83" t="b">
        <f>'1.2.'!$L$52='R i M_pop'!$G$50+'1.2.'!$L$8-'1.2.'!$L$17-'1.2.'!$L$51</f>
        <v>1</v>
      </c>
      <c r="C33" s="83" t="s">
        <v>356</v>
      </c>
      <c r="D33" s="84"/>
    </row>
    <row r="34" spans="1:4" hidden="1" x14ac:dyDescent="0.25">
      <c r="A34" s="82" t="s">
        <v>617</v>
      </c>
      <c r="B34" s="83" t="b">
        <f>'1.2.'!$M$52='R i M_pop'!$H$50+'1.2.'!$M$8-'1.2.'!$M$17-'1.2.'!$M$51</f>
        <v>1</v>
      </c>
      <c r="C34" s="83" t="s">
        <v>357</v>
      </c>
      <c r="D34" s="84"/>
    </row>
    <row r="35" spans="1:4" hidden="1" x14ac:dyDescent="0.25">
      <c r="A35" s="82" t="s">
        <v>618</v>
      </c>
      <c r="B35" s="83" t="b">
        <f>'1.2.'!$N$52='R i M_pop'!$I$50+'1.2.'!$N$8-'1.2.'!$N$17-'1.2.'!$N$51</f>
        <v>1</v>
      </c>
      <c r="C35" s="83" t="s">
        <v>358</v>
      </c>
    </row>
    <row r="36" spans="1:4" hidden="1" x14ac:dyDescent="0.25">
      <c r="A36" s="82" t="s">
        <v>619</v>
      </c>
      <c r="B36" s="83" t="b">
        <f>'1.2.'!$O$52='R i M_pop'!$J$50+'1.2.'!$O$8-'1.2.'!$O$17-'1.2.'!$O$51</f>
        <v>1</v>
      </c>
      <c r="C36" s="83" t="s">
        <v>359</v>
      </c>
    </row>
    <row r="37" spans="1:4" hidden="1" x14ac:dyDescent="0.25">
      <c r="A37" s="82" t="s">
        <v>620</v>
      </c>
      <c r="B37" s="83" t="b">
        <f>'1.2.'!$P$52='R i M_pop'!$K$50+'1.2.'!$P$8-'1.2.'!$P$17-'1.2.'!$P$51</f>
        <v>1</v>
      </c>
      <c r="C37" s="83" t="s">
        <v>360</v>
      </c>
    </row>
    <row r="38" spans="1:4" hidden="1" x14ac:dyDescent="0.25">
      <c r="A38" s="82" t="s">
        <v>621</v>
      </c>
      <c r="B38" s="83" t="b">
        <f>'1.2.'!$Q$52='R i M_pop'!$L$50+'1.2.'!$Q$8-'1.2.'!$Q$17-'1.2.'!$Q$51</f>
        <v>1</v>
      </c>
      <c r="C38" s="83" t="s">
        <v>361</v>
      </c>
    </row>
    <row r="39" spans="1:4" hidden="1" x14ac:dyDescent="0.25">
      <c r="A39" s="82" t="s">
        <v>622</v>
      </c>
      <c r="B39" s="83" t="b">
        <f>'1.2.'!$R$52='R i M_pop'!$M$50+'1.2.'!$R8-'1.2.'!$R$17</f>
        <v>1</v>
      </c>
      <c r="C39" s="83" t="s">
        <v>362</v>
      </c>
      <c r="D39" s="84" t="s">
        <v>328</v>
      </c>
    </row>
    <row r="40" spans="1:4" hidden="1" x14ac:dyDescent="0.25">
      <c r="A40" s="82" t="s">
        <v>623</v>
      </c>
      <c r="B40" s="83" t="b">
        <f>'1.2.'!$S$52='R i M_pop'!$N$50+'1.2.'!$S$8-'1.2.'!$S$17</f>
        <v>1</v>
      </c>
      <c r="C40" s="83" t="s">
        <v>363</v>
      </c>
      <c r="D40" s="84" t="s">
        <v>328</v>
      </c>
    </row>
    <row r="41" spans="1:4" hidden="1" x14ac:dyDescent="0.25">
      <c r="A41" s="82" t="s">
        <v>624</v>
      </c>
      <c r="B41" s="83" t="b">
        <f>'1.2.'!$T$52='R i M_pop'!$O$50+'1.2.'!$T10-'1.2.'!$T$17</f>
        <v>1</v>
      </c>
      <c r="C41" s="83" t="s">
        <v>364</v>
      </c>
      <c r="D41" s="85"/>
    </row>
    <row r="42" spans="1:4" ht="13.5" hidden="1" customHeight="1" x14ac:dyDescent="0.25">
      <c r="A42" s="82" t="s">
        <v>625</v>
      </c>
      <c r="B42" s="83" t="b">
        <f>'1.2.'!$U$52='R i M_pop'!$P$50+'1.2.'!$U$8-'1.2.'!$U$17</f>
        <v>1</v>
      </c>
      <c r="C42" s="83" t="s">
        <v>365</v>
      </c>
      <c r="D42" s="85"/>
    </row>
    <row r="43" spans="1:4" x14ac:dyDescent="0.25">
      <c r="A43" s="82" t="s">
        <v>626</v>
      </c>
      <c r="B43" s="83" t="b">
        <f>'1.3.'!$F$8='R i M_pop'!$C$54+'1.2.'!$H$23-'1.3.'!$D$8</f>
        <v>0</v>
      </c>
      <c r="C43" s="83" t="s">
        <v>539</v>
      </c>
      <c r="D43" s="84" t="s">
        <v>328</v>
      </c>
    </row>
    <row r="44" spans="1:4" x14ac:dyDescent="0.25">
      <c r="A44" s="82" t="s">
        <v>627</v>
      </c>
      <c r="B44" s="83" t="b">
        <f>'1.3.'!$G$8='R i M_pop'!$D$54+'1.2.'!$I$23-'1.3.'!$E$8</f>
        <v>0</v>
      </c>
      <c r="C44" s="83" t="s">
        <v>374</v>
      </c>
      <c r="D44" s="84" t="s">
        <v>328</v>
      </c>
    </row>
    <row r="45" spans="1:4" hidden="1" x14ac:dyDescent="0.25">
      <c r="A45" s="82" t="s">
        <v>628</v>
      </c>
      <c r="B45" s="83" t="b">
        <f>'1.3.'!$F$9='R i M_pop'!$C$55+'1.2.'!$H$24-'1.3.'!$D$9</f>
        <v>1</v>
      </c>
      <c r="C45" s="83" t="s">
        <v>366</v>
      </c>
      <c r="D45" s="84" t="s">
        <v>328</v>
      </c>
    </row>
    <row r="46" spans="1:4" hidden="1" x14ac:dyDescent="0.25">
      <c r="A46" s="82" t="s">
        <v>629</v>
      </c>
      <c r="B46" s="83" t="b">
        <f>'1.3.'!$G$9='R i M_pop'!$D$55+'1.2.'!$I$24-'1.3.'!$E$9</f>
        <v>1</v>
      </c>
      <c r="C46" s="83" t="s">
        <v>375</v>
      </c>
      <c r="D46" s="84" t="s">
        <v>328</v>
      </c>
    </row>
    <row r="47" spans="1:4" x14ac:dyDescent="0.25">
      <c r="A47" s="82" t="s">
        <v>630</v>
      </c>
      <c r="B47" s="83" t="b">
        <f>'1.3.'!$F$10='R i M_pop'!$C$56+'1.2.'!$H$35-'1.3.'!$D$10</f>
        <v>0</v>
      </c>
      <c r="C47" s="83" t="s">
        <v>367</v>
      </c>
      <c r="D47" s="84" t="s">
        <v>328</v>
      </c>
    </row>
    <row r="48" spans="1:4" hidden="1" x14ac:dyDescent="0.25">
      <c r="A48" s="82" t="s">
        <v>631</v>
      </c>
      <c r="B48" s="83" t="b">
        <f>'1.3.'!$G$10='R i M_pop'!$D$56+'1.2.'!$I$35-'1.3.'!$E$10</f>
        <v>1</v>
      </c>
      <c r="C48" s="83" t="s">
        <v>376</v>
      </c>
      <c r="D48" s="84" t="s">
        <v>328</v>
      </c>
    </row>
    <row r="49" spans="1:4" hidden="1" x14ac:dyDescent="0.25">
      <c r="A49" s="82" t="s">
        <v>632</v>
      </c>
      <c r="B49" s="83" t="b">
        <f>'1.3.'!$F$11='R i M_pop'!$C$57+'1.2.'!$H$36-'1.3.'!$D$11</f>
        <v>1</v>
      </c>
      <c r="C49" s="83" t="s">
        <v>566</v>
      </c>
      <c r="D49" s="84" t="s">
        <v>328</v>
      </c>
    </row>
    <row r="50" spans="1:4" hidden="1" x14ac:dyDescent="0.25">
      <c r="A50" s="82" t="s">
        <v>633</v>
      </c>
      <c r="B50" s="83" t="b">
        <f>'1.3.'!$G$11='R i M_pop'!$D$57+'1.2.'!$I$36-'1.3.'!$E$11</f>
        <v>1</v>
      </c>
      <c r="C50" s="83" t="s">
        <v>565</v>
      </c>
      <c r="D50" s="84" t="s">
        <v>328</v>
      </c>
    </row>
    <row r="51" spans="1:4" x14ac:dyDescent="0.25">
      <c r="A51" s="82" t="s">
        <v>634</v>
      </c>
      <c r="B51" s="83" t="b">
        <f>'1.3.'!$F$12='R i M_pop'!$C$58+'1.2.'!$H$37-'1.3.'!$D$12</f>
        <v>0</v>
      </c>
      <c r="C51" s="83" t="s">
        <v>368</v>
      </c>
      <c r="D51" s="84" t="s">
        <v>328</v>
      </c>
    </row>
    <row r="52" spans="1:4" x14ac:dyDescent="0.25">
      <c r="A52" s="82" t="s">
        <v>635</v>
      </c>
      <c r="B52" s="83" t="b">
        <f>'1.3.'!$G$12='R i M_pop'!$D$58+'1.2.'!$I$37-'1.3.'!$E$12</f>
        <v>0</v>
      </c>
      <c r="C52" s="83" t="s">
        <v>377</v>
      </c>
      <c r="D52" s="84" t="s">
        <v>328</v>
      </c>
    </row>
    <row r="53" spans="1:4" hidden="1" x14ac:dyDescent="0.25">
      <c r="A53" s="82" t="s">
        <v>636</v>
      </c>
      <c r="B53" s="83" t="b">
        <f>'1.3.'!$F$13='R i M_pop'!$C$59+'1.2.'!$H$38-'1.3.'!$D$13</f>
        <v>1</v>
      </c>
      <c r="C53" s="83" t="s">
        <v>567</v>
      </c>
      <c r="D53" s="84" t="s">
        <v>328</v>
      </c>
    </row>
    <row r="54" spans="1:4" hidden="1" x14ac:dyDescent="0.25">
      <c r="A54" s="82" t="s">
        <v>637</v>
      </c>
      <c r="B54" s="83" t="b">
        <f>'1.3.'!$G$13='R i M_pop'!$D$59+'1.2.'!$I$38-'1.3.'!$E$13</f>
        <v>1</v>
      </c>
      <c r="C54" s="83" t="s">
        <v>568</v>
      </c>
      <c r="D54" s="84" t="s">
        <v>328</v>
      </c>
    </row>
    <row r="55" spans="1:4" hidden="1" x14ac:dyDescent="0.25">
      <c r="A55" s="82" t="s">
        <v>638</v>
      </c>
      <c r="B55" s="83" t="b">
        <f>'1.3.'!$F$14='R i M_pop'!$C$60+'1.2.'!$H$39-'1.3.'!$D$14</f>
        <v>1</v>
      </c>
      <c r="C55" s="83" t="s">
        <v>369</v>
      </c>
      <c r="D55" s="84" t="s">
        <v>328</v>
      </c>
    </row>
    <row r="56" spans="1:4" hidden="1" x14ac:dyDescent="0.25">
      <c r="A56" s="82" t="s">
        <v>639</v>
      </c>
      <c r="B56" s="83" t="b">
        <f>'1.3.'!$G$14='R i M_pop'!$D$60+'1.2.'!$I$39-'1.3.'!$E$14</f>
        <v>1</v>
      </c>
      <c r="C56" s="83" t="s">
        <v>378</v>
      </c>
      <c r="D56" s="84" t="s">
        <v>328</v>
      </c>
    </row>
    <row r="57" spans="1:4" x14ac:dyDescent="0.25">
      <c r="A57" s="82" t="s">
        <v>640</v>
      </c>
      <c r="B57" s="83" t="b">
        <f>'1.3.'!$F$15='R i M_pop'!$C$61+'1.2.'!$H$40-'1.3.'!$D$15</f>
        <v>0</v>
      </c>
      <c r="C57" s="83" t="s">
        <v>569</v>
      </c>
      <c r="D57" s="84" t="s">
        <v>328</v>
      </c>
    </row>
    <row r="58" spans="1:4" x14ac:dyDescent="0.25">
      <c r="A58" s="82" t="s">
        <v>641</v>
      </c>
      <c r="B58" s="83" t="b">
        <f>'1.3.'!$G$15='R i M_pop'!$D$61+'1.2.'!$I$40-'1.3.'!$E$15</f>
        <v>0</v>
      </c>
      <c r="C58" s="83" t="s">
        <v>370</v>
      </c>
      <c r="D58" s="84" t="s">
        <v>328</v>
      </c>
    </row>
    <row r="59" spans="1:4" hidden="1" x14ac:dyDescent="0.25">
      <c r="A59" s="82" t="s">
        <v>642</v>
      </c>
      <c r="B59" s="83" t="b">
        <f>'1.3.'!$F$16='R i M_pop'!$C$62+'1.2.'!$H$41-'1.3.'!$D$16</f>
        <v>1</v>
      </c>
      <c r="C59" s="83" t="s">
        <v>570</v>
      </c>
      <c r="D59" s="84" t="s">
        <v>328</v>
      </c>
    </row>
    <row r="60" spans="1:4" hidden="1" x14ac:dyDescent="0.25">
      <c r="A60" s="82" t="s">
        <v>643</v>
      </c>
      <c r="B60" s="83" t="b">
        <f>'1.3.'!$G$16='R i M_pop'!$D$62+'1.2.'!$I$41-'1.3.'!$E$16</f>
        <v>1</v>
      </c>
      <c r="C60" s="83" t="s">
        <v>571</v>
      </c>
      <c r="D60" s="84" t="s">
        <v>328</v>
      </c>
    </row>
    <row r="61" spans="1:4" hidden="1" x14ac:dyDescent="0.25">
      <c r="A61" s="82" t="s">
        <v>644</v>
      </c>
      <c r="B61" s="83" t="b">
        <f>'1.3.'!$F$17='R i M_pop'!$C$63+'1.2.'!$H$42-'1.3.'!$D$17</f>
        <v>1</v>
      </c>
      <c r="C61" s="83" t="s">
        <v>371</v>
      </c>
      <c r="D61" s="84" t="s">
        <v>328</v>
      </c>
    </row>
    <row r="62" spans="1:4" hidden="1" x14ac:dyDescent="0.25">
      <c r="A62" s="82" t="s">
        <v>645</v>
      </c>
      <c r="B62" s="83" t="b">
        <f>'1.3.'!$G$17='R i M_pop'!$D$63+'1.2.'!$I$42-'1.3.'!$E$17</f>
        <v>1</v>
      </c>
      <c r="C62" s="83" t="s">
        <v>379</v>
      </c>
      <c r="D62" s="84" t="s">
        <v>328</v>
      </c>
    </row>
    <row r="63" spans="1:4" hidden="1" x14ac:dyDescent="0.25">
      <c r="A63" s="82" t="s">
        <v>646</v>
      </c>
      <c r="B63" s="83" t="b">
        <f>'1.3.'!$F$18='R i M_pop'!$C$64+'1.2.'!$H$31-'1.3.'!$D$18</f>
        <v>1</v>
      </c>
      <c r="C63" s="83" t="s">
        <v>372</v>
      </c>
      <c r="D63" s="84" t="s">
        <v>328</v>
      </c>
    </row>
    <row r="64" spans="1:4" hidden="1" x14ac:dyDescent="0.25">
      <c r="A64" s="82" t="s">
        <v>647</v>
      </c>
      <c r="B64" s="83" t="b">
        <f>'1.3.'!$G$18='R i M_pop'!$D$64+'1.2.'!$I$31-'1.3.'!$E$18</f>
        <v>1</v>
      </c>
      <c r="C64" s="83" t="s">
        <v>380</v>
      </c>
      <c r="D64" s="84" t="s">
        <v>328</v>
      </c>
    </row>
    <row r="65" spans="1:4" hidden="1" x14ac:dyDescent="0.25">
      <c r="A65" s="82" t="s">
        <v>648</v>
      </c>
      <c r="B65" s="83" t="b">
        <f>'1.3.'!$F$19='R i M_pop'!$C$65+'1.2.'!$H$32-'1.3.'!$D$19</f>
        <v>1</v>
      </c>
      <c r="C65" s="83" t="s">
        <v>373</v>
      </c>
      <c r="D65" s="84" t="s">
        <v>328</v>
      </c>
    </row>
    <row r="66" spans="1:4" hidden="1" x14ac:dyDescent="0.25">
      <c r="A66" s="82" t="s">
        <v>649</v>
      </c>
      <c r="B66" s="83" t="b">
        <f>'1.3.'!$G$19='R i M_pop'!$D$65+'1.2.'!$I$32-'1.3.'!$E$19</f>
        <v>1</v>
      </c>
      <c r="C66" s="83" t="s">
        <v>381</v>
      </c>
      <c r="D66" s="84" t="s">
        <v>328</v>
      </c>
    </row>
    <row r="67" spans="1:4" hidden="1" x14ac:dyDescent="0.25">
      <c r="A67" s="82" t="s">
        <v>650</v>
      </c>
      <c r="B67" s="83" t="b">
        <f>'1.3.'!$F$20='R i M_pop'!$C$66+'1.2.'!$H$33-'1.3.'!$D$20</f>
        <v>1</v>
      </c>
      <c r="C67" s="83" t="s">
        <v>3026</v>
      </c>
      <c r="D67" s="84" t="s">
        <v>328</v>
      </c>
    </row>
    <row r="68" spans="1:4" hidden="1" x14ac:dyDescent="0.25">
      <c r="A68" s="82" t="s">
        <v>651</v>
      </c>
      <c r="B68" s="83" t="b">
        <f>'1.3.'!$G$20='R i M_pop'!$D$66+'1.2.'!$I$33-'1.3.'!$E$20</f>
        <v>1</v>
      </c>
      <c r="C68" s="83" t="s">
        <v>382</v>
      </c>
      <c r="D68" s="84" t="s">
        <v>328</v>
      </c>
    </row>
    <row r="69" spans="1:4" hidden="1" x14ac:dyDescent="0.25">
      <c r="A69" s="82" t="s">
        <v>652</v>
      </c>
      <c r="B69" s="83" t="b">
        <f>'2'!$H$6&lt;='R i M_pop'!$E$70+'2'!$F$6</f>
        <v>1</v>
      </c>
      <c r="C69" s="83" t="s">
        <v>384</v>
      </c>
    </row>
    <row r="70" spans="1:4" hidden="1" x14ac:dyDescent="0.25">
      <c r="A70" s="82" t="s">
        <v>653</v>
      </c>
      <c r="B70" s="83" t="b">
        <f>'2'!$I$6&lt;='R i M_pop'!$F$70+'2'!$G$6</f>
        <v>1</v>
      </c>
      <c r="C70" s="83" t="s">
        <v>390</v>
      </c>
    </row>
    <row r="71" spans="1:4" hidden="1" x14ac:dyDescent="0.25">
      <c r="A71" s="82" t="s">
        <v>654</v>
      </c>
      <c r="B71" s="83" t="b">
        <f>'2'!$H$7&lt;='R i M_pop'!$E$71+'2'!$F$7</f>
        <v>1</v>
      </c>
      <c r="C71" s="83" t="s">
        <v>385</v>
      </c>
    </row>
    <row r="72" spans="1:4" hidden="1" x14ac:dyDescent="0.25">
      <c r="A72" s="82" t="s">
        <v>655</v>
      </c>
      <c r="B72" s="83" t="b">
        <f>'2'!$I$7&lt;='R i M_pop'!$F$71+'2'!$G$7</f>
        <v>1</v>
      </c>
      <c r="C72" s="83" t="s">
        <v>391</v>
      </c>
    </row>
    <row r="73" spans="1:4" hidden="1" x14ac:dyDescent="0.25">
      <c r="A73" s="82" t="s">
        <v>656</v>
      </c>
      <c r="B73" s="83" t="b">
        <f>'2'!$H$8&lt;='R i M_pop'!$E$72+'2'!$F$8</f>
        <v>1</v>
      </c>
      <c r="C73" s="83" t="s">
        <v>386</v>
      </c>
      <c r="D73" s="84" t="s">
        <v>328</v>
      </c>
    </row>
    <row r="74" spans="1:4" hidden="1" x14ac:dyDescent="0.25">
      <c r="A74" s="82" t="s">
        <v>657</v>
      </c>
      <c r="B74" s="83" t="b">
        <f>'2'!$I$8&lt;='R i M_pop'!$F$72+'2'!$G$8</f>
        <v>1</v>
      </c>
      <c r="C74" s="83" t="s">
        <v>392</v>
      </c>
      <c r="D74" s="84" t="s">
        <v>328</v>
      </c>
    </row>
    <row r="75" spans="1:4" hidden="1" x14ac:dyDescent="0.25">
      <c r="A75" s="82" t="s">
        <v>658</v>
      </c>
      <c r="B75" s="83" t="b">
        <f>'2'!$H$9&lt;='R i M_pop'!$E$73+'2'!$F$9</f>
        <v>1</v>
      </c>
      <c r="C75" s="83" t="s">
        <v>387</v>
      </c>
      <c r="D75" s="84" t="s">
        <v>328</v>
      </c>
    </row>
    <row r="76" spans="1:4" hidden="1" x14ac:dyDescent="0.25">
      <c r="A76" s="82" t="s">
        <v>659</v>
      </c>
      <c r="B76" s="83" t="b">
        <f>'2'!$I$9&lt;='R i M_pop'!$F$73+'2'!$G$9</f>
        <v>1</v>
      </c>
      <c r="C76" s="83" t="s">
        <v>393</v>
      </c>
      <c r="D76" s="84" t="s">
        <v>328</v>
      </c>
    </row>
    <row r="77" spans="1:4" hidden="1" x14ac:dyDescent="0.25">
      <c r="A77" s="82" t="s">
        <v>660</v>
      </c>
      <c r="B77" s="83" t="b">
        <f>'2'!$H$10&lt;='R i M_pop'!$E$74+'2'!$F$10</f>
        <v>1</v>
      </c>
      <c r="C77" s="83" t="s">
        <v>388</v>
      </c>
      <c r="D77" s="84" t="s">
        <v>328</v>
      </c>
    </row>
    <row r="78" spans="1:4" hidden="1" x14ac:dyDescent="0.25">
      <c r="A78" s="82" t="s">
        <v>661</v>
      </c>
      <c r="B78" s="83" t="b">
        <f>'2'!$I$10&lt;='R i M_pop'!$F$74+'2'!$G$10</f>
        <v>1</v>
      </c>
      <c r="C78" s="83" t="s">
        <v>394</v>
      </c>
      <c r="D78" s="84" t="s">
        <v>328</v>
      </c>
    </row>
    <row r="79" spans="1:4" hidden="1" x14ac:dyDescent="0.25">
      <c r="A79" s="82" t="s">
        <v>662</v>
      </c>
      <c r="B79" s="83" t="b">
        <f>'2'!$H$11&lt;='R i M_pop'!$E$75+'2'!$F$11</f>
        <v>1</v>
      </c>
      <c r="C79" s="83" t="s">
        <v>389</v>
      </c>
      <c r="D79" s="84" t="s">
        <v>328</v>
      </c>
    </row>
    <row r="80" spans="1:4" hidden="1" x14ac:dyDescent="0.25">
      <c r="A80" s="82" t="s">
        <v>663</v>
      </c>
      <c r="B80" s="83" t="b">
        <f>'2'!$I$11&lt;='R i M_pop'!$F$75+'2'!$G$11</f>
        <v>1</v>
      </c>
      <c r="C80" s="83" t="s">
        <v>395</v>
      </c>
      <c r="D80" s="84" t="s">
        <v>328</v>
      </c>
    </row>
    <row r="81" spans="1:4" hidden="1" x14ac:dyDescent="0.25">
      <c r="A81" s="82" t="s">
        <v>664</v>
      </c>
      <c r="B81" s="83" t="b">
        <f>'2'!$H$12&lt;='R i M_pop'!$E$76+'2'!$F$12</f>
        <v>1</v>
      </c>
      <c r="C81" s="86" t="s">
        <v>65</v>
      </c>
    </row>
    <row r="82" spans="1:4" hidden="1" x14ac:dyDescent="0.25">
      <c r="A82" s="82" t="s">
        <v>665</v>
      </c>
      <c r="B82" s="83" t="b">
        <f>'2'!$I$12&lt;='R i M_pop'!$F$76+'2'!$G$12</f>
        <v>1</v>
      </c>
      <c r="C82" s="86" t="s">
        <v>396</v>
      </c>
    </row>
    <row r="83" spans="1:4" hidden="1" x14ac:dyDescent="0.25">
      <c r="A83" s="82" t="s">
        <v>666</v>
      </c>
      <c r="B83" s="83" t="b">
        <f>'2'!$H$13&lt;='R i M_pop'!$E$77+'2'!$F$13</f>
        <v>1</v>
      </c>
      <c r="C83" s="83" t="s">
        <v>170</v>
      </c>
      <c r="D83" s="85"/>
    </row>
    <row r="84" spans="1:4" hidden="1" x14ac:dyDescent="0.25">
      <c r="A84" s="82" t="s">
        <v>667</v>
      </c>
      <c r="B84" s="83" t="b">
        <f>'2'!$I$13&lt;='R i M_pop'!$F$77+'2'!$G$13</f>
        <v>1</v>
      </c>
      <c r="C84" s="83" t="s">
        <v>383</v>
      </c>
      <c r="D84" s="85"/>
    </row>
    <row r="85" spans="1:4" hidden="1" x14ac:dyDescent="0.25">
      <c r="A85" s="82" t="s">
        <v>668</v>
      </c>
      <c r="B85" s="83" t="b">
        <f>'2'!$H$14&lt;='R i M_pop'!$E$78+'2'!$F$14</f>
        <v>1</v>
      </c>
      <c r="C85" s="83" t="s">
        <v>202</v>
      </c>
      <c r="D85" s="85"/>
    </row>
    <row r="86" spans="1:4" hidden="1" x14ac:dyDescent="0.25">
      <c r="A86" s="82" t="s">
        <v>669</v>
      </c>
      <c r="B86" s="83" t="b">
        <f>'2'!$I$14&lt;='R i M_pop'!$F$78+'2'!$G$14</f>
        <v>1</v>
      </c>
      <c r="C86" s="83" t="s">
        <v>572</v>
      </c>
    </row>
  </sheetData>
  <autoFilter ref="A1:D86" xr:uid="{00000000-0009-0000-0000-000001000000}">
    <filterColumn colId="1">
      <filters>
        <filter val="FAŁSZ"/>
      </filters>
    </filterColumn>
  </autoFilter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307E6-2FD0-4DDD-9504-43368DFE680A}">
  <sheetPr codeName="Arkusz19">
    <pageSetUpPr fitToPage="1"/>
  </sheetPr>
  <dimension ref="B2:S33"/>
  <sheetViews>
    <sheetView topLeftCell="C1" zoomScaleNormal="100" workbookViewId="0">
      <selection activeCell="E7" sqref="E7"/>
    </sheetView>
  </sheetViews>
  <sheetFormatPr defaultRowHeight="15" x14ac:dyDescent="0.25"/>
  <cols>
    <col min="1" max="1" width="4" style="4" customWidth="1"/>
    <col min="2" max="2" width="7.7109375" style="4" customWidth="1"/>
    <col min="3" max="3" width="18.5703125" style="4" customWidth="1"/>
    <col min="4" max="4" width="3.5703125" style="4" customWidth="1"/>
    <col min="5" max="6" width="9.140625" style="4" customWidth="1"/>
    <col min="7" max="7" width="10.140625" style="4" customWidth="1"/>
    <col min="8" max="8" width="12.85546875" style="4" customWidth="1"/>
    <col min="9" max="9" width="14.28515625" style="4" customWidth="1"/>
    <col min="10" max="12" width="9.140625" style="4" customWidth="1"/>
    <col min="13" max="13" width="10.28515625" style="4" customWidth="1"/>
    <col min="14" max="14" width="9.140625" style="4" customWidth="1"/>
    <col min="15" max="15" width="11.140625" style="4" customWidth="1"/>
    <col min="16" max="16" width="10.28515625" style="4" customWidth="1"/>
    <col min="17" max="17" width="15.140625" style="4" customWidth="1"/>
    <col min="18" max="18" width="9.140625" style="4" customWidth="1"/>
    <col min="19" max="19" width="11.5703125" style="6" customWidth="1"/>
    <col min="20" max="16384" width="9.140625" style="4"/>
  </cols>
  <sheetData>
    <row r="2" spans="2:19" x14ac:dyDescent="0.25">
      <c r="B2" s="44" t="s">
        <v>220</v>
      </c>
      <c r="C2" s="68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68"/>
      <c r="P2" s="37"/>
      <c r="Q2" s="37"/>
      <c r="R2" s="37"/>
      <c r="S2" s="69"/>
    </row>
    <row r="3" spans="2:19" ht="22.5" customHeight="1" x14ac:dyDescent="0.25">
      <c r="B3" s="349" t="s">
        <v>3</v>
      </c>
      <c r="C3" s="349"/>
      <c r="D3" s="349"/>
      <c r="E3" s="382" t="s">
        <v>4</v>
      </c>
      <c r="F3" s="383"/>
      <c r="G3" s="383"/>
      <c r="H3" s="383"/>
      <c r="I3" s="384"/>
      <c r="J3" s="349" t="s">
        <v>221</v>
      </c>
      <c r="K3" s="349"/>
      <c r="L3" s="349"/>
      <c r="M3" s="349"/>
      <c r="N3" s="349"/>
      <c r="O3" s="349"/>
      <c r="P3" s="349"/>
      <c r="Q3" s="349"/>
      <c r="R3" s="349"/>
      <c r="S3" s="349" t="s">
        <v>170</v>
      </c>
    </row>
    <row r="4" spans="2:19" ht="13.5" customHeight="1" x14ac:dyDescent="0.25">
      <c r="B4" s="349"/>
      <c r="C4" s="349"/>
      <c r="D4" s="349"/>
      <c r="E4" s="349" t="s">
        <v>9</v>
      </c>
      <c r="F4" s="382" t="s">
        <v>169</v>
      </c>
      <c r="G4" s="383"/>
      <c r="H4" s="383"/>
      <c r="I4" s="384"/>
      <c r="J4" s="349" t="s">
        <v>9</v>
      </c>
      <c r="K4" s="349" t="s">
        <v>200</v>
      </c>
      <c r="L4" s="349"/>
      <c r="M4" s="349"/>
      <c r="N4" s="349"/>
      <c r="O4" s="349"/>
      <c r="P4" s="349"/>
      <c r="Q4" s="349"/>
      <c r="R4" s="349"/>
      <c r="S4" s="349"/>
    </row>
    <row r="5" spans="2:19" ht="72.75" customHeight="1" x14ac:dyDescent="0.25">
      <c r="B5" s="349"/>
      <c r="C5" s="349"/>
      <c r="D5" s="349"/>
      <c r="E5" s="349"/>
      <c r="F5" s="135" t="s">
        <v>10</v>
      </c>
      <c r="G5" s="135" t="s">
        <v>198</v>
      </c>
      <c r="H5" s="135" t="s">
        <v>172</v>
      </c>
      <c r="I5" s="135" t="s">
        <v>199</v>
      </c>
      <c r="J5" s="349"/>
      <c r="K5" s="135" t="s">
        <v>104</v>
      </c>
      <c r="L5" s="135" t="s">
        <v>135</v>
      </c>
      <c r="M5" s="135" t="s">
        <v>136</v>
      </c>
      <c r="N5" s="135" t="s">
        <v>137</v>
      </c>
      <c r="O5" s="135" t="s">
        <v>138</v>
      </c>
      <c r="P5" s="135" t="s">
        <v>139</v>
      </c>
      <c r="Q5" s="135" t="s">
        <v>140</v>
      </c>
      <c r="R5" s="135" t="s">
        <v>171</v>
      </c>
      <c r="S5" s="349"/>
    </row>
    <row r="6" spans="2:19" ht="14.25" customHeight="1" x14ac:dyDescent="0.25">
      <c r="B6" s="349"/>
      <c r="C6" s="349"/>
      <c r="D6" s="349"/>
      <c r="E6" s="349" t="s">
        <v>3042</v>
      </c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  <c r="S6" s="70"/>
    </row>
    <row r="7" spans="2:19" ht="15.75" thickBot="1" x14ac:dyDescent="0.3">
      <c r="B7" s="349">
        <v>0</v>
      </c>
      <c r="C7" s="349"/>
      <c r="D7" s="382"/>
      <c r="E7" s="136">
        <v>1</v>
      </c>
      <c r="F7" s="136">
        <v>2</v>
      </c>
      <c r="G7" s="136">
        <v>3</v>
      </c>
      <c r="H7" s="136">
        <v>4</v>
      </c>
      <c r="I7" s="136">
        <v>5</v>
      </c>
      <c r="J7" s="136">
        <v>6</v>
      </c>
      <c r="K7" s="136">
        <v>7</v>
      </c>
      <c r="L7" s="136">
        <v>8</v>
      </c>
      <c r="M7" s="136">
        <v>9</v>
      </c>
      <c r="N7" s="136">
        <v>10</v>
      </c>
      <c r="O7" s="136">
        <v>11</v>
      </c>
      <c r="P7" s="136">
        <v>12</v>
      </c>
      <c r="Q7" s="136">
        <v>13</v>
      </c>
      <c r="R7" s="136">
        <v>14</v>
      </c>
      <c r="S7" s="136">
        <v>15</v>
      </c>
    </row>
    <row r="8" spans="2:19" ht="17.25" customHeight="1" x14ac:dyDescent="0.25">
      <c r="B8" s="380" t="s">
        <v>33</v>
      </c>
      <c r="C8" s="381"/>
      <c r="D8" s="39" t="s">
        <v>12</v>
      </c>
      <c r="E8" s="160">
        <f>'5'!E8</f>
        <v>1861</v>
      </c>
      <c r="F8" s="161">
        <f>'5'!F8</f>
        <v>1200</v>
      </c>
      <c r="G8" s="161">
        <f>'5'!G8</f>
        <v>1094</v>
      </c>
      <c r="H8" s="161">
        <f>'5'!H8</f>
        <v>83</v>
      </c>
      <c r="I8" s="161">
        <f>'5'!I8</f>
        <v>668</v>
      </c>
      <c r="J8" s="161">
        <f>'5'!J8</f>
        <v>1594</v>
      </c>
      <c r="K8" s="161">
        <f>'5'!K8</f>
        <v>557</v>
      </c>
      <c r="L8" s="161">
        <f>'5'!L8</f>
        <v>293</v>
      </c>
      <c r="M8" s="161">
        <f>'5'!M8</f>
        <v>1033</v>
      </c>
      <c r="N8" s="161">
        <f>'5'!N8</f>
        <v>405</v>
      </c>
      <c r="O8" s="161">
        <f>'5'!O8</f>
        <v>16</v>
      </c>
      <c r="P8" s="161">
        <f>'5'!P8</f>
        <v>524</v>
      </c>
      <c r="Q8" s="161">
        <f>'5'!Q8</f>
        <v>11</v>
      </c>
      <c r="R8" s="161">
        <f>'5'!R8</f>
        <v>103</v>
      </c>
      <c r="S8" s="162">
        <f>'5'!S8</f>
        <v>48</v>
      </c>
    </row>
    <row r="9" spans="2:19" ht="17.25" customHeight="1" x14ac:dyDescent="0.25">
      <c r="B9" s="347" t="s">
        <v>141</v>
      </c>
      <c r="C9" s="71" t="s">
        <v>142</v>
      </c>
      <c r="D9" s="39" t="s">
        <v>15</v>
      </c>
      <c r="E9" s="163">
        <f>'5'!E9</f>
        <v>216</v>
      </c>
      <c r="F9" s="164">
        <f>'5'!F9</f>
        <v>108</v>
      </c>
      <c r="G9" s="164">
        <f>'5'!G9</f>
        <v>130</v>
      </c>
      <c r="H9" s="164">
        <f>'5'!H9</f>
        <v>12</v>
      </c>
      <c r="I9" s="135" t="s">
        <v>30</v>
      </c>
      <c r="J9" s="164">
        <f>'5'!J9</f>
        <v>161</v>
      </c>
      <c r="K9" s="164">
        <f>'5'!K9</f>
        <v>83</v>
      </c>
      <c r="L9" s="164">
        <f>'5'!L9</f>
        <v>48</v>
      </c>
      <c r="M9" s="164">
        <f>'5'!M9</f>
        <v>49</v>
      </c>
      <c r="N9" s="164">
        <f>'5'!N9</f>
        <v>35</v>
      </c>
      <c r="O9" s="164">
        <f>'5'!O9</f>
        <v>0</v>
      </c>
      <c r="P9" s="164">
        <f>'5'!P9</f>
        <v>49</v>
      </c>
      <c r="Q9" s="164">
        <f>'5'!Q9</f>
        <v>1</v>
      </c>
      <c r="R9" s="164">
        <f>'5'!R9</f>
        <v>9</v>
      </c>
      <c r="S9" s="268">
        <f>'5'!S9</f>
        <v>9</v>
      </c>
    </row>
    <row r="10" spans="2:19" ht="17.25" customHeight="1" x14ac:dyDescent="0.25">
      <c r="B10" s="347"/>
      <c r="C10" s="71" t="s">
        <v>143</v>
      </c>
      <c r="D10" s="39" t="s">
        <v>17</v>
      </c>
      <c r="E10" s="163">
        <f>'5'!E10</f>
        <v>448</v>
      </c>
      <c r="F10" s="164">
        <f>'5'!F10</f>
        <v>258</v>
      </c>
      <c r="G10" s="164">
        <f>'5'!G10</f>
        <v>255</v>
      </c>
      <c r="H10" s="164">
        <f>'5'!H10</f>
        <v>45</v>
      </c>
      <c r="I10" s="135" t="s">
        <v>30</v>
      </c>
      <c r="J10" s="164">
        <f>'5'!J10</f>
        <v>354</v>
      </c>
      <c r="K10" s="164">
        <f>'5'!K10</f>
        <v>158</v>
      </c>
      <c r="L10" s="164">
        <f>'5'!L10</f>
        <v>105</v>
      </c>
      <c r="M10" s="164">
        <f>'5'!M10</f>
        <v>139</v>
      </c>
      <c r="N10" s="164">
        <f>'5'!N10</f>
        <v>83</v>
      </c>
      <c r="O10" s="164">
        <f>'5'!O10</f>
        <v>4</v>
      </c>
      <c r="P10" s="164">
        <f>'5'!P10</f>
        <v>89</v>
      </c>
      <c r="Q10" s="164">
        <f>'5'!Q10</f>
        <v>5</v>
      </c>
      <c r="R10" s="164">
        <f>'5'!R10</f>
        <v>21</v>
      </c>
      <c r="S10" s="268">
        <f>'5'!S10</f>
        <v>5</v>
      </c>
    </row>
    <row r="11" spans="2:19" ht="17.25" customHeight="1" x14ac:dyDescent="0.25">
      <c r="B11" s="347"/>
      <c r="C11" s="71" t="s">
        <v>144</v>
      </c>
      <c r="D11" s="39" t="s">
        <v>19</v>
      </c>
      <c r="E11" s="163">
        <f>'5'!E11</f>
        <v>308</v>
      </c>
      <c r="F11" s="164">
        <f>'5'!F11</f>
        <v>222</v>
      </c>
      <c r="G11" s="164">
        <f>'5'!G11</f>
        <v>181</v>
      </c>
      <c r="H11" s="164">
        <f>'5'!H11</f>
        <v>21</v>
      </c>
      <c r="I11" s="135" t="s">
        <v>30</v>
      </c>
      <c r="J11" s="164">
        <f>'5'!J11</f>
        <v>243</v>
      </c>
      <c r="K11" s="164">
        <f>'5'!K11</f>
        <v>83</v>
      </c>
      <c r="L11" s="164">
        <f>'5'!L11</f>
        <v>44</v>
      </c>
      <c r="M11" s="164">
        <f>'5'!M11</f>
        <v>132</v>
      </c>
      <c r="N11" s="164">
        <f>'5'!N11</f>
        <v>63</v>
      </c>
      <c r="O11" s="164">
        <f>'5'!O11</f>
        <v>7</v>
      </c>
      <c r="P11" s="164">
        <f>'5'!P11</f>
        <v>89</v>
      </c>
      <c r="Q11" s="164">
        <f>'5'!Q11</f>
        <v>1</v>
      </c>
      <c r="R11" s="164">
        <f>'5'!R11</f>
        <v>11</v>
      </c>
      <c r="S11" s="268">
        <f>'5'!S11</f>
        <v>4</v>
      </c>
    </row>
    <row r="12" spans="2:19" ht="17.25" customHeight="1" x14ac:dyDescent="0.25">
      <c r="B12" s="347"/>
      <c r="C12" s="71" t="s">
        <v>145</v>
      </c>
      <c r="D12" s="39" t="s">
        <v>22</v>
      </c>
      <c r="E12" s="163">
        <f>'5'!E12</f>
        <v>221</v>
      </c>
      <c r="F12" s="164">
        <f>'5'!F12</f>
        <v>145</v>
      </c>
      <c r="G12" s="164">
        <f>'5'!G12</f>
        <v>135</v>
      </c>
      <c r="H12" s="164">
        <f>'5'!H12</f>
        <v>5</v>
      </c>
      <c r="I12" s="135" t="s">
        <v>30</v>
      </c>
      <c r="J12" s="164">
        <f>'5'!J12</f>
        <v>168</v>
      </c>
      <c r="K12" s="164">
        <f>'5'!K12</f>
        <v>70</v>
      </c>
      <c r="L12" s="164">
        <f>'5'!L12</f>
        <v>33</v>
      </c>
      <c r="M12" s="164">
        <f>'5'!M12</f>
        <v>45</v>
      </c>
      <c r="N12" s="164">
        <f>'5'!N12</f>
        <v>48</v>
      </c>
      <c r="O12" s="164">
        <f>'5'!O12</f>
        <v>1</v>
      </c>
      <c r="P12" s="164">
        <f>'5'!P12</f>
        <v>66</v>
      </c>
      <c r="Q12" s="164">
        <f>'5'!Q12</f>
        <v>2</v>
      </c>
      <c r="R12" s="164">
        <f>'5'!R12</f>
        <v>13</v>
      </c>
      <c r="S12" s="268">
        <f>'5'!S12</f>
        <v>0</v>
      </c>
    </row>
    <row r="13" spans="2:19" ht="17.25" customHeight="1" x14ac:dyDescent="0.25">
      <c r="B13" s="347"/>
      <c r="C13" s="71" t="s">
        <v>146</v>
      </c>
      <c r="D13" s="39" t="s">
        <v>23</v>
      </c>
      <c r="E13" s="163">
        <f>'5'!E13</f>
        <v>309</v>
      </c>
      <c r="F13" s="164">
        <f>'5'!F13</f>
        <v>219</v>
      </c>
      <c r="G13" s="164">
        <f>'5'!G13</f>
        <v>197</v>
      </c>
      <c r="H13" s="135" t="s">
        <v>30</v>
      </c>
      <c r="I13" s="164">
        <f>'5'!I13</f>
        <v>309</v>
      </c>
      <c r="J13" s="164">
        <f>'5'!J13</f>
        <v>309</v>
      </c>
      <c r="K13" s="164">
        <f>'5'!K13</f>
        <v>92</v>
      </c>
      <c r="L13" s="164">
        <f>'5'!L13</f>
        <v>44</v>
      </c>
      <c r="M13" s="164">
        <f>'5'!M13</f>
        <v>309</v>
      </c>
      <c r="N13" s="164">
        <f>'5'!N13</f>
        <v>68</v>
      </c>
      <c r="O13" s="164">
        <f>'5'!O13</f>
        <v>2</v>
      </c>
      <c r="P13" s="164">
        <f>'5'!P13</f>
        <v>120</v>
      </c>
      <c r="Q13" s="164">
        <f>'5'!Q13</f>
        <v>1</v>
      </c>
      <c r="R13" s="164">
        <f>'5'!R13</f>
        <v>21</v>
      </c>
      <c r="S13" s="268">
        <f>'5'!S13</f>
        <v>5</v>
      </c>
    </row>
    <row r="14" spans="2:19" ht="17.25" customHeight="1" x14ac:dyDescent="0.25">
      <c r="B14" s="347"/>
      <c r="C14" s="71" t="s">
        <v>147</v>
      </c>
      <c r="D14" s="39" t="s">
        <v>25</v>
      </c>
      <c r="E14" s="163">
        <f>'5'!E14</f>
        <v>359</v>
      </c>
      <c r="F14" s="164">
        <f>'5'!F14</f>
        <v>248</v>
      </c>
      <c r="G14" s="164">
        <f>'5'!G14</f>
        <v>196</v>
      </c>
      <c r="H14" s="135" t="s">
        <v>30</v>
      </c>
      <c r="I14" s="164">
        <f>'5'!I14</f>
        <v>359</v>
      </c>
      <c r="J14" s="164">
        <f>'5'!J14</f>
        <v>359</v>
      </c>
      <c r="K14" s="164">
        <f>'5'!K14</f>
        <v>71</v>
      </c>
      <c r="L14" s="164">
        <f>'5'!L14</f>
        <v>19</v>
      </c>
      <c r="M14" s="164">
        <f>'5'!M14</f>
        <v>359</v>
      </c>
      <c r="N14" s="164">
        <f>'5'!N14</f>
        <v>108</v>
      </c>
      <c r="O14" s="164">
        <f>'5'!O14</f>
        <v>2</v>
      </c>
      <c r="P14" s="164">
        <f>'5'!P14</f>
        <v>111</v>
      </c>
      <c r="Q14" s="164">
        <f>'5'!Q14</f>
        <v>1</v>
      </c>
      <c r="R14" s="164">
        <f>'5'!R14</f>
        <v>28</v>
      </c>
      <c r="S14" s="268">
        <f>'5'!S14</f>
        <v>25</v>
      </c>
    </row>
    <row r="15" spans="2:19" ht="17.25" customHeight="1" x14ac:dyDescent="0.25">
      <c r="B15" s="347" t="s">
        <v>148</v>
      </c>
      <c r="C15" s="71" t="s">
        <v>149</v>
      </c>
      <c r="D15" s="39" t="s">
        <v>26</v>
      </c>
      <c r="E15" s="163">
        <f>'5'!E15</f>
        <v>293</v>
      </c>
      <c r="F15" s="164">
        <f>'5'!F15</f>
        <v>193</v>
      </c>
      <c r="G15" s="164">
        <f>'5'!G15</f>
        <v>189</v>
      </c>
      <c r="H15" s="164">
        <f>'5'!H15</f>
        <v>74</v>
      </c>
      <c r="I15" s="164">
        <f>'5'!I15</f>
        <v>63</v>
      </c>
      <c r="J15" s="164">
        <f>'5'!J15</f>
        <v>293</v>
      </c>
      <c r="K15" s="164">
        <f>'5'!K15</f>
        <v>293</v>
      </c>
      <c r="L15" s="164">
        <f>'5'!L15</f>
        <v>293</v>
      </c>
      <c r="M15" s="164">
        <f>'5'!M15</f>
        <v>95</v>
      </c>
      <c r="N15" s="135" t="s">
        <v>30</v>
      </c>
      <c r="O15" s="164">
        <f>'5'!O15</f>
        <v>0</v>
      </c>
      <c r="P15" s="164">
        <f>'5'!P15</f>
        <v>90</v>
      </c>
      <c r="Q15" s="164">
        <f>'5'!Q15</f>
        <v>0</v>
      </c>
      <c r="R15" s="164">
        <f>'5'!R15</f>
        <v>11</v>
      </c>
      <c r="S15" s="268">
        <f>'5'!S15</f>
        <v>3</v>
      </c>
    </row>
    <row r="16" spans="2:19" ht="17.25" customHeight="1" x14ac:dyDescent="0.25">
      <c r="B16" s="347"/>
      <c r="C16" s="71" t="s">
        <v>150</v>
      </c>
      <c r="D16" s="39" t="s">
        <v>28</v>
      </c>
      <c r="E16" s="163">
        <f>'5'!E16</f>
        <v>524</v>
      </c>
      <c r="F16" s="164">
        <f>'5'!F16</f>
        <v>408</v>
      </c>
      <c r="G16" s="164">
        <f>'5'!G16</f>
        <v>318</v>
      </c>
      <c r="H16" s="164">
        <f>'5'!H16</f>
        <v>9</v>
      </c>
      <c r="I16" s="164">
        <f>'5'!I16</f>
        <v>188</v>
      </c>
      <c r="J16" s="164">
        <f>'5'!J16</f>
        <v>452</v>
      </c>
      <c r="K16" s="164">
        <f>'5'!K16</f>
        <v>264</v>
      </c>
      <c r="L16" s="135" t="s">
        <v>30</v>
      </c>
      <c r="M16" s="164">
        <f>'5'!M16</f>
        <v>289</v>
      </c>
      <c r="N16" s="135" t="s">
        <v>30</v>
      </c>
      <c r="O16" s="164">
        <f>'5'!O16</f>
        <v>2</v>
      </c>
      <c r="P16" s="164">
        <f>'5'!P16</f>
        <v>284</v>
      </c>
      <c r="Q16" s="164">
        <f>'5'!Q16</f>
        <v>6</v>
      </c>
      <c r="R16" s="164">
        <f>'5'!R16</f>
        <v>10</v>
      </c>
      <c r="S16" s="268">
        <f>'5'!S16</f>
        <v>9</v>
      </c>
    </row>
    <row r="17" spans="2:19" ht="17.25" customHeight="1" x14ac:dyDescent="0.25">
      <c r="B17" s="347"/>
      <c r="C17" s="71" t="s">
        <v>151</v>
      </c>
      <c r="D17" s="39" t="s">
        <v>85</v>
      </c>
      <c r="E17" s="163">
        <f>'5'!E17</f>
        <v>453</v>
      </c>
      <c r="F17" s="164">
        <f>'5'!F17</f>
        <v>321</v>
      </c>
      <c r="G17" s="164">
        <f>'5'!G17</f>
        <v>260</v>
      </c>
      <c r="H17" s="164">
        <f>'5'!H17</f>
        <v>0</v>
      </c>
      <c r="I17" s="164">
        <f>'5'!I17</f>
        <v>173</v>
      </c>
      <c r="J17" s="164">
        <f>'5'!J17</f>
        <v>325</v>
      </c>
      <c r="K17" s="135" t="s">
        <v>30</v>
      </c>
      <c r="L17" s="135" t="s">
        <v>30</v>
      </c>
      <c r="M17" s="164">
        <f>'5'!M17</f>
        <v>272</v>
      </c>
      <c r="N17" s="135" t="s">
        <v>30</v>
      </c>
      <c r="O17" s="164">
        <f>'5'!O17</f>
        <v>3</v>
      </c>
      <c r="P17" s="164">
        <f>'5'!P17</f>
        <v>139</v>
      </c>
      <c r="Q17" s="164">
        <f>'5'!Q17</f>
        <v>1</v>
      </c>
      <c r="R17" s="164">
        <f>'5'!R17</f>
        <v>26</v>
      </c>
      <c r="S17" s="268">
        <f>'5'!S17</f>
        <v>12</v>
      </c>
    </row>
    <row r="18" spans="2:19" ht="17.25" customHeight="1" x14ac:dyDescent="0.25">
      <c r="B18" s="347"/>
      <c r="C18" s="71" t="s">
        <v>152</v>
      </c>
      <c r="D18" s="39" t="s">
        <v>86</v>
      </c>
      <c r="E18" s="163">
        <f>'5'!E18</f>
        <v>342</v>
      </c>
      <c r="F18" s="164">
        <f>'5'!F18</f>
        <v>206</v>
      </c>
      <c r="G18" s="164">
        <f>'5'!G18</f>
        <v>190</v>
      </c>
      <c r="H18" s="164">
        <f>'5'!H18</f>
        <v>0</v>
      </c>
      <c r="I18" s="164">
        <f>'5'!I18</f>
        <v>133</v>
      </c>
      <c r="J18" s="164">
        <f>'5'!J18</f>
        <v>275</v>
      </c>
      <c r="K18" s="135" t="s">
        <v>30</v>
      </c>
      <c r="L18" s="135" t="s">
        <v>30</v>
      </c>
      <c r="M18" s="164">
        <f>'5'!M18</f>
        <v>212</v>
      </c>
      <c r="N18" s="164">
        <f>'5'!N18</f>
        <v>156</v>
      </c>
      <c r="O18" s="164">
        <f>'5'!O18</f>
        <v>8</v>
      </c>
      <c r="P18" s="164">
        <f>'5'!P18</f>
        <v>10</v>
      </c>
      <c r="Q18" s="164">
        <f>'5'!Q18</f>
        <v>2</v>
      </c>
      <c r="R18" s="164">
        <f>'5'!R18</f>
        <v>25</v>
      </c>
      <c r="S18" s="268">
        <f>'5'!S18</f>
        <v>10</v>
      </c>
    </row>
    <row r="19" spans="2:19" ht="17.25" customHeight="1" x14ac:dyDescent="0.25">
      <c r="B19" s="347"/>
      <c r="C19" s="71" t="s">
        <v>153</v>
      </c>
      <c r="D19" s="39" t="s">
        <v>87</v>
      </c>
      <c r="E19" s="163">
        <f>'5'!E19</f>
        <v>154</v>
      </c>
      <c r="F19" s="164">
        <f>'5'!F19</f>
        <v>72</v>
      </c>
      <c r="G19" s="164">
        <f>'5'!G19</f>
        <v>84</v>
      </c>
      <c r="H19" s="164">
        <f>'5'!H19</f>
        <v>0</v>
      </c>
      <c r="I19" s="164">
        <f>'5'!I19</f>
        <v>61</v>
      </c>
      <c r="J19" s="164">
        <f>'5'!J19</f>
        <v>154</v>
      </c>
      <c r="K19" s="135" t="s">
        <v>30</v>
      </c>
      <c r="L19" s="135" t="s">
        <v>30</v>
      </c>
      <c r="M19" s="164">
        <f>'5'!M19</f>
        <v>95</v>
      </c>
      <c r="N19" s="164">
        <f>'5'!N19</f>
        <v>154</v>
      </c>
      <c r="O19" s="164">
        <f>'5'!O19</f>
        <v>2</v>
      </c>
      <c r="P19" s="164">
        <f>'5'!P19</f>
        <v>1</v>
      </c>
      <c r="Q19" s="164">
        <f>'5'!Q19</f>
        <v>2</v>
      </c>
      <c r="R19" s="164">
        <f>'5'!R19</f>
        <v>19</v>
      </c>
      <c r="S19" s="268">
        <f>'5'!S19</f>
        <v>1</v>
      </c>
    </row>
    <row r="20" spans="2:19" ht="17.25" customHeight="1" x14ac:dyDescent="0.25">
      <c r="B20" s="347"/>
      <c r="C20" s="71" t="s">
        <v>154</v>
      </c>
      <c r="D20" s="39" t="s">
        <v>88</v>
      </c>
      <c r="E20" s="163">
        <f>'5'!E20</f>
        <v>95</v>
      </c>
      <c r="F20" s="135" t="s">
        <v>30</v>
      </c>
      <c r="G20" s="164">
        <f>'5'!G20</f>
        <v>53</v>
      </c>
      <c r="H20" s="164">
        <f>'5'!H20</f>
        <v>0</v>
      </c>
      <c r="I20" s="164">
        <f>'5'!I20</f>
        <v>50</v>
      </c>
      <c r="J20" s="164">
        <f>'5'!J20</f>
        <v>95</v>
      </c>
      <c r="K20" s="135" t="s">
        <v>30</v>
      </c>
      <c r="L20" s="135" t="s">
        <v>30</v>
      </c>
      <c r="M20" s="164">
        <f>'5'!M20</f>
        <v>70</v>
      </c>
      <c r="N20" s="164">
        <f>'5'!N20</f>
        <v>95</v>
      </c>
      <c r="O20" s="164">
        <f>'5'!O20</f>
        <v>1</v>
      </c>
      <c r="P20" s="164">
        <f>'5'!P20</f>
        <v>0</v>
      </c>
      <c r="Q20" s="164">
        <f>'5'!Q20</f>
        <v>0</v>
      </c>
      <c r="R20" s="164">
        <f>'5'!R20</f>
        <v>12</v>
      </c>
      <c r="S20" s="268">
        <f>'5'!S20</f>
        <v>13</v>
      </c>
    </row>
    <row r="21" spans="2:19" x14ac:dyDescent="0.25">
      <c r="B21" s="347" t="s">
        <v>155</v>
      </c>
      <c r="C21" s="137" t="s">
        <v>156</v>
      </c>
      <c r="D21" s="39" t="s">
        <v>89</v>
      </c>
      <c r="E21" s="163">
        <f>'5'!E21</f>
        <v>160</v>
      </c>
      <c r="F21" s="164">
        <f>'5'!F21</f>
        <v>118</v>
      </c>
      <c r="G21" s="164">
        <f>'5'!G21</f>
        <v>74</v>
      </c>
      <c r="H21" s="164">
        <f>'5'!H21</f>
        <v>17</v>
      </c>
      <c r="I21" s="164">
        <f>'5'!I21</f>
        <v>61</v>
      </c>
      <c r="J21" s="164">
        <f>'5'!J21</f>
        <v>136</v>
      </c>
      <c r="K21" s="164">
        <f>'5'!K21</f>
        <v>48</v>
      </c>
      <c r="L21" s="164">
        <f>'5'!L21</f>
        <v>12</v>
      </c>
      <c r="M21" s="164">
        <f>'5'!M21</f>
        <v>78</v>
      </c>
      <c r="N21" s="164">
        <f>'5'!N21</f>
        <v>4</v>
      </c>
      <c r="O21" s="164">
        <f>'5'!O21</f>
        <v>0</v>
      </c>
      <c r="P21" s="164">
        <f>'5'!P21</f>
        <v>48</v>
      </c>
      <c r="Q21" s="164">
        <f>'5'!Q21</f>
        <v>0</v>
      </c>
      <c r="R21" s="164">
        <f>'5'!R21</f>
        <v>6</v>
      </c>
      <c r="S21" s="268">
        <f>'5'!S21</f>
        <v>4</v>
      </c>
    </row>
    <row r="22" spans="2:19" ht="24" customHeight="1" x14ac:dyDescent="0.25">
      <c r="B22" s="347"/>
      <c r="C22" s="137" t="s">
        <v>157</v>
      </c>
      <c r="D22" s="39" t="s">
        <v>90</v>
      </c>
      <c r="E22" s="163">
        <f>'5'!E22</f>
        <v>361</v>
      </c>
      <c r="F22" s="164">
        <f>'5'!F22</f>
        <v>263</v>
      </c>
      <c r="G22" s="164">
        <f>'5'!G22</f>
        <v>205</v>
      </c>
      <c r="H22" s="164">
        <f>'5'!H22</f>
        <v>34</v>
      </c>
      <c r="I22" s="164">
        <f>'5'!I22</f>
        <v>119</v>
      </c>
      <c r="J22" s="164">
        <f>'5'!J22</f>
        <v>308</v>
      </c>
      <c r="K22" s="164">
        <f>'5'!K22</f>
        <v>131</v>
      </c>
      <c r="L22" s="164">
        <f>'5'!L22</f>
        <v>81</v>
      </c>
      <c r="M22" s="164">
        <f>'5'!M22</f>
        <v>174</v>
      </c>
      <c r="N22" s="164">
        <f>'5'!N22</f>
        <v>66</v>
      </c>
      <c r="O22" s="164">
        <f>'5'!O22</f>
        <v>1</v>
      </c>
      <c r="P22" s="164">
        <f>'5'!P22</f>
        <v>104</v>
      </c>
      <c r="Q22" s="164">
        <f>'5'!Q22</f>
        <v>1</v>
      </c>
      <c r="R22" s="164">
        <f>'5'!R22</f>
        <v>18</v>
      </c>
      <c r="S22" s="268">
        <f>'5'!S22</f>
        <v>7</v>
      </c>
    </row>
    <row r="23" spans="2:19" ht="24" customHeight="1" x14ac:dyDescent="0.25">
      <c r="B23" s="347"/>
      <c r="C23" s="137" t="s">
        <v>158</v>
      </c>
      <c r="D23" s="39" t="s">
        <v>91</v>
      </c>
      <c r="E23" s="163">
        <f>'5'!E23</f>
        <v>229</v>
      </c>
      <c r="F23" s="164">
        <f>'5'!F23</f>
        <v>173</v>
      </c>
      <c r="G23" s="164">
        <f>'5'!G23</f>
        <v>120</v>
      </c>
      <c r="H23" s="164">
        <f>'5'!H23</f>
        <v>15</v>
      </c>
      <c r="I23" s="164">
        <f>'5'!I23</f>
        <v>71</v>
      </c>
      <c r="J23" s="164">
        <f>'5'!J23</f>
        <v>201</v>
      </c>
      <c r="K23" s="164">
        <f>'5'!K23</f>
        <v>115</v>
      </c>
      <c r="L23" s="164">
        <f>'5'!L23</f>
        <v>55</v>
      </c>
      <c r="M23" s="164">
        <f>'5'!M23</f>
        <v>105</v>
      </c>
      <c r="N23" s="164">
        <f>'5'!N23</f>
        <v>13</v>
      </c>
      <c r="O23" s="164">
        <f>'5'!O23</f>
        <v>0</v>
      </c>
      <c r="P23" s="164">
        <f>'5'!P23</f>
        <v>82</v>
      </c>
      <c r="Q23" s="164">
        <f>'5'!Q23</f>
        <v>2</v>
      </c>
      <c r="R23" s="164">
        <f>'5'!R23</f>
        <v>8</v>
      </c>
      <c r="S23" s="268">
        <f>'5'!S23</f>
        <v>7</v>
      </c>
    </row>
    <row r="24" spans="2:19" ht="24" customHeight="1" x14ac:dyDescent="0.25">
      <c r="B24" s="347"/>
      <c r="C24" s="137" t="s">
        <v>159</v>
      </c>
      <c r="D24" s="39" t="s">
        <v>92</v>
      </c>
      <c r="E24" s="163">
        <f>'5'!E24</f>
        <v>525</v>
      </c>
      <c r="F24" s="164">
        <f>'5'!F24</f>
        <v>317</v>
      </c>
      <c r="G24" s="164">
        <f>'5'!G24</f>
        <v>319</v>
      </c>
      <c r="H24" s="164">
        <f>'5'!H24</f>
        <v>17</v>
      </c>
      <c r="I24" s="164">
        <f>'5'!I24</f>
        <v>181</v>
      </c>
      <c r="J24" s="164">
        <f>'5'!J24</f>
        <v>449</v>
      </c>
      <c r="K24" s="164">
        <f>'5'!K24</f>
        <v>136</v>
      </c>
      <c r="L24" s="164">
        <f>'5'!L24</f>
        <v>69</v>
      </c>
      <c r="M24" s="164">
        <f>'5'!M24</f>
        <v>304</v>
      </c>
      <c r="N24" s="164">
        <f>'5'!N24</f>
        <v>119</v>
      </c>
      <c r="O24" s="164">
        <f>'5'!O24</f>
        <v>3</v>
      </c>
      <c r="P24" s="164">
        <f>'5'!P24</f>
        <v>159</v>
      </c>
      <c r="Q24" s="164">
        <f>'5'!Q24</f>
        <v>3</v>
      </c>
      <c r="R24" s="164">
        <f>'5'!R24</f>
        <v>25</v>
      </c>
      <c r="S24" s="268">
        <f>'5'!S24</f>
        <v>12</v>
      </c>
    </row>
    <row r="25" spans="2:19" ht="24" customHeight="1" x14ac:dyDescent="0.25">
      <c r="B25" s="347"/>
      <c r="C25" s="137" t="s">
        <v>160</v>
      </c>
      <c r="D25" s="39" t="s">
        <v>93</v>
      </c>
      <c r="E25" s="163">
        <f>'5'!E25</f>
        <v>586</v>
      </c>
      <c r="F25" s="164">
        <f>'5'!F25</f>
        <v>329</v>
      </c>
      <c r="G25" s="164">
        <f>'5'!G25</f>
        <v>376</v>
      </c>
      <c r="H25" s="164">
        <f>'5'!H25</f>
        <v>0</v>
      </c>
      <c r="I25" s="164">
        <f>'5'!I25</f>
        <v>236</v>
      </c>
      <c r="J25" s="164">
        <f>'5'!J25</f>
        <v>500</v>
      </c>
      <c r="K25" s="164">
        <f>'5'!K25</f>
        <v>127</v>
      </c>
      <c r="L25" s="164">
        <f>'5'!L25</f>
        <v>76</v>
      </c>
      <c r="M25" s="164">
        <f>'5'!M25</f>
        <v>372</v>
      </c>
      <c r="N25" s="164">
        <f>'5'!N25</f>
        <v>203</v>
      </c>
      <c r="O25" s="164">
        <f>'5'!O25</f>
        <v>12</v>
      </c>
      <c r="P25" s="164">
        <f>'5'!P25</f>
        <v>131</v>
      </c>
      <c r="Q25" s="164">
        <f>'5'!Q25</f>
        <v>5</v>
      </c>
      <c r="R25" s="164">
        <f>'5'!R25</f>
        <v>46</v>
      </c>
      <c r="S25" s="268">
        <f>'5'!S25</f>
        <v>18</v>
      </c>
    </row>
    <row r="26" spans="2:19" ht="17.25" customHeight="1" x14ac:dyDescent="0.25">
      <c r="B26" s="347" t="s">
        <v>161</v>
      </c>
      <c r="C26" s="71" t="s">
        <v>162</v>
      </c>
      <c r="D26" s="39" t="s">
        <v>94</v>
      </c>
      <c r="E26" s="163">
        <f>'5'!E26</f>
        <v>433</v>
      </c>
      <c r="F26" s="164">
        <f>'5'!F26</f>
        <v>312</v>
      </c>
      <c r="G26" s="164">
        <f>'5'!G26</f>
        <v>259</v>
      </c>
      <c r="H26" s="164">
        <f>'5'!H26</f>
        <v>24</v>
      </c>
      <c r="I26" s="164">
        <f>'5'!I26</f>
        <v>164</v>
      </c>
      <c r="J26" s="164">
        <f>'5'!J26</f>
        <v>388</v>
      </c>
      <c r="K26" s="164">
        <f>'5'!K26</f>
        <v>192</v>
      </c>
      <c r="L26" s="164">
        <f>'5'!L26</f>
        <v>108</v>
      </c>
      <c r="M26" s="164">
        <f>'5'!M26</f>
        <v>269</v>
      </c>
      <c r="N26" s="164">
        <f>'5'!N26</f>
        <v>48</v>
      </c>
      <c r="O26" s="164">
        <f>'5'!O26</f>
        <v>5</v>
      </c>
      <c r="P26" s="164">
        <f>'5'!P26</f>
        <v>138</v>
      </c>
      <c r="Q26" s="164">
        <f>'5'!Q26</f>
        <v>3</v>
      </c>
      <c r="R26" s="164">
        <f>'5'!R26</f>
        <v>17</v>
      </c>
      <c r="S26" s="268">
        <f>'5'!S26</f>
        <v>11</v>
      </c>
    </row>
    <row r="27" spans="2:19" ht="17.25" customHeight="1" x14ac:dyDescent="0.25">
      <c r="B27" s="347"/>
      <c r="C27" s="71" t="s">
        <v>163</v>
      </c>
      <c r="D27" s="39" t="s">
        <v>95</v>
      </c>
      <c r="E27" s="163">
        <f>'5'!E27</f>
        <v>540</v>
      </c>
      <c r="F27" s="164">
        <f>'5'!F27</f>
        <v>381</v>
      </c>
      <c r="G27" s="164">
        <f>'5'!G27</f>
        <v>333</v>
      </c>
      <c r="H27" s="164">
        <f>'5'!H27</f>
        <v>20</v>
      </c>
      <c r="I27" s="164">
        <f>'5'!I27</f>
        <v>190</v>
      </c>
      <c r="J27" s="164">
        <f>'5'!J27</f>
        <v>460</v>
      </c>
      <c r="K27" s="164">
        <f>'5'!K27</f>
        <v>216</v>
      </c>
      <c r="L27" s="164">
        <f>'5'!L27</f>
        <v>100</v>
      </c>
      <c r="M27" s="164">
        <f>'5'!M27</f>
        <v>295</v>
      </c>
      <c r="N27" s="164">
        <f>'5'!N27</f>
        <v>55</v>
      </c>
      <c r="O27" s="164">
        <f>'5'!O27</f>
        <v>4</v>
      </c>
      <c r="P27" s="164">
        <f>'5'!P27</f>
        <v>199</v>
      </c>
      <c r="Q27" s="164">
        <f>'5'!Q27</f>
        <v>3</v>
      </c>
      <c r="R27" s="164">
        <f>'5'!R27</f>
        <v>26</v>
      </c>
      <c r="S27" s="268">
        <f>'5'!S27</f>
        <v>10</v>
      </c>
    </row>
    <row r="28" spans="2:19" ht="17.25" customHeight="1" x14ac:dyDescent="0.25">
      <c r="B28" s="347"/>
      <c r="C28" s="71" t="s">
        <v>164</v>
      </c>
      <c r="D28" s="39" t="s">
        <v>204</v>
      </c>
      <c r="E28" s="163">
        <f>'5'!E28</f>
        <v>298</v>
      </c>
      <c r="F28" s="164">
        <f>'5'!F28</f>
        <v>191</v>
      </c>
      <c r="G28" s="164">
        <f>'5'!G28</f>
        <v>174</v>
      </c>
      <c r="H28" s="164">
        <f>'5'!H28</f>
        <v>0</v>
      </c>
      <c r="I28" s="164">
        <f>'5'!I28</f>
        <v>106</v>
      </c>
      <c r="J28" s="164">
        <f>'5'!J28</f>
        <v>228</v>
      </c>
      <c r="K28" s="164">
        <f>'5'!K28</f>
        <v>33</v>
      </c>
      <c r="L28" s="164">
        <f>'5'!L28</f>
        <v>4</v>
      </c>
      <c r="M28" s="164">
        <f>'5'!M28</f>
        <v>162</v>
      </c>
      <c r="N28" s="164">
        <f>'5'!N28</f>
        <v>61</v>
      </c>
      <c r="O28" s="164">
        <f>'5'!O28</f>
        <v>2</v>
      </c>
      <c r="P28" s="164">
        <f>'5'!P28</f>
        <v>87</v>
      </c>
      <c r="Q28" s="164">
        <f>'5'!Q28</f>
        <v>1</v>
      </c>
      <c r="R28" s="164">
        <f>'5'!R28</f>
        <v>19</v>
      </c>
      <c r="S28" s="268">
        <f>'5'!S28</f>
        <v>5</v>
      </c>
    </row>
    <row r="29" spans="2:19" ht="17.25" customHeight="1" x14ac:dyDescent="0.25">
      <c r="B29" s="347"/>
      <c r="C29" s="71" t="s">
        <v>165</v>
      </c>
      <c r="D29" s="39" t="s">
        <v>205</v>
      </c>
      <c r="E29" s="163">
        <f>'5'!E29</f>
        <v>264</v>
      </c>
      <c r="F29" s="164">
        <f>'5'!F29</f>
        <v>137</v>
      </c>
      <c r="G29" s="164">
        <f>'5'!G29</f>
        <v>133</v>
      </c>
      <c r="H29" s="164">
        <f>'5'!H29</f>
        <v>0</v>
      </c>
      <c r="I29" s="164">
        <f>'5'!I29</f>
        <v>90</v>
      </c>
      <c r="J29" s="164">
        <f>'5'!J29</f>
        <v>211</v>
      </c>
      <c r="K29" s="164">
        <f>'5'!K29</f>
        <v>2</v>
      </c>
      <c r="L29" s="135" t="s">
        <v>30</v>
      </c>
      <c r="M29" s="164">
        <f>'5'!M29</f>
        <v>134</v>
      </c>
      <c r="N29" s="164">
        <f>'5'!N29</f>
        <v>101</v>
      </c>
      <c r="O29" s="164">
        <f>'5'!O29</f>
        <v>2</v>
      </c>
      <c r="P29" s="164">
        <f>'5'!P29</f>
        <v>54</v>
      </c>
      <c r="Q29" s="164">
        <f>'5'!Q29</f>
        <v>0</v>
      </c>
      <c r="R29" s="164">
        <f>'5'!R29</f>
        <v>17</v>
      </c>
      <c r="S29" s="268">
        <f>'5'!S29</f>
        <v>4</v>
      </c>
    </row>
    <row r="30" spans="2:19" ht="17.25" customHeight="1" x14ac:dyDescent="0.25">
      <c r="B30" s="347"/>
      <c r="C30" s="71" t="s">
        <v>166</v>
      </c>
      <c r="D30" s="39" t="s">
        <v>206</v>
      </c>
      <c r="E30" s="163">
        <f>'5'!E30</f>
        <v>100</v>
      </c>
      <c r="F30" s="164">
        <f>'5'!F30</f>
        <v>35</v>
      </c>
      <c r="G30" s="164">
        <f>'5'!G30</f>
        <v>53</v>
      </c>
      <c r="H30" s="164">
        <f>'5'!H30</f>
        <v>0</v>
      </c>
      <c r="I30" s="164">
        <f>'5'!I30</f>
        <v>34</v>
      </c>
      <c r="J30" s="164">
        <f>'5'!J30</f>
        <v>89</v>
      </c>
      <c r="K30" s="135" t="s">
        <v>30</v>
      </c>
      <c r="L30" s="135" t="s">
        <v>30</v>
      </c>
      <c r="M30" s="164">
        <f>'5'!M30</f>
        <v>47</v>
      </c>
      <c r="N30" s="164">
        <f>'5'!N30</f>
        <v>80</v>
      </c>
      <c r="O30" s="164">
        <f>'5'!O30</f>
        <v>0</v>
      </c>
      <c r="P30" s="164">
        <f>'5'!P30</f>
        <v>3</v>
      </c>
      <c r="Q30" s="164">
        <f>'5'!Q30</f>
        <v>2</v>
      </c>
      <c r="R30" s="164">
        <f>'5'!R30</f>
        <v>11</v>
      </c>
      <c r="S30" s="268">
        <f>'5'!S30</f>
        <v>0</v>
      </c>
    </row>
    <row r="31" spans="2:19" ht="17.25" customHeight="1" x14ac:dyDescent="0.25">
      <c r="B31" s="347"/>
      <c r="C31" s="71" t="s">
        <v>167</v>
      </c>
      <c r="D31" s="39" t="s">
        <v>207</v>
      </c>
      <c r="E31" s="163">
        <f>'5'!E31</f>
        <v>35</v>
      </c>
      <c r="F31" s="164">
        <f>'5'!F31</f>
        <v>9</v>
      </c>
      <c r="G31" s="164">
        <f>'5'!G31</f>
        <v>14</v>
      </c>
      <c r="H31" s="164">
        <f>'5'!H31</f>
        <v>0</v>
      </c>
      <c r="I31" s="164">
        <f>'5'!I31</f>
        <v>10</v>
      </c>
      <c r="J31" s="164">
        <f>'5'!J31</f>
        <v>34</v>
      </c>
      <c r="K31" s="135" t="s">
        <v>30</v>
      </c>
      <c r="L31" s="135" t="s">
        <v>30</v>
      </c>
      <c r="M31" s="164">
        <f>'5'!M31</f>
        <v>14</v>
      </c>
      <c r="N31" s="164">
        <f>'5'!N31</f>
        <v>34</v>
      </c>
      <c r="O31" s="164">
        <f>'5'!O31</f>
        <v>0</v>
      </c>
      <c r="P31" s="164">
        <f>'5'!P31</f>
        <v>0</v>
      </c>
      <c r="Q31" s="164">
        <f>'5'!Q31</f>
        <v>0</v>
      </c>
      <c r="R31" s="164">
        <f>'5'!R31</f>
        <v>4</v>
      </c>
      <c r="S31" s="268">
        <f>'5'!S31</f>
        <v>0</v>
      </c>
    </row>
    <row r="32" spans="2:19" ht="17.25" customHeight="1" thickBot="1" x14ac:dyDescent="0.3">
      <c r="B32" s="347"/>
      <c r="C32" s="71" t="s">
        <v>168</v>
      </c>
      <c r="D32" s="39" t="s">
        <v>208</v>
      </c>
      <c r="E32" s="166">
        <f>'5'!E32</f>
        <v>191</v>
      </c>
      <c r="F32" s="167">
        <f>'5'!F32</f>
        <v>135</v>
      </c>
      <c r="G32" s="167">
        <f>'5'!G32</f>
        <v>128</v>
      </c>
      <c r="H32" s="167">
        <f>'5'!H32</f>
        <v>39</v>
      </c>
      <c r="I32" s="167">
        <f>'5'!I32</f>
        <v>74</v>
      </c>
      <c r="J32" s="167">
        <f>'5'!J32</f>
        <v>184</v>
      </c>
      <c r="K32" s="167">
        <f>'5'!K32</f>
        <v>114</v>
      </c>
      <c r="L32" s="167">
        <f>'5'!L32</f>
        <v>81</v>
      </c>
      <c r="M32" s="167">
        <f>'5'!M32</f>
        <v>112</v>
      </c>
      <c r="N32" s="167">
        <f>'5'!N32</f>
        <v>26</v>
      </c>
      <c r="O32" s="167">
        <f>'5'!O32</f>
        <v>3</v>
      </c>
      <c r="P32" s="167">
        <f>'5'!P32</f>
        <v>43</v>
      </c>
      <c r="Q32" s="167">
        <f>'5'!Q32</f>
        <v>2</v>
      </c>
      <c r="R32" s="167">
        <f>'5'!R32</f>
        <v>9</v>
      </c>
      <c r="S32" s="208">
        <f>'5'!S32</f>
        <v>18</v>
      </c>
    </row>
    <row r="33" spans="2:19" x14ac:dyDescent="0.25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69"/>
    </row>
  </sheetData>
  <sheetProtection algorithmName="SHA-512" hashValue="towaLQQpjVBZJ/Chh5Sq6C78ELy0DHeBXRmlNqrOJcjCxfBroM+7J3w0jf5Yo3lA2krSmXRt9e9/bn3wW/FvfA==" saltValue="2UWa/zG0wVrI6LJiB+i7cw==" spinCount="100000" sheet="1" objects="1" scenarios="1"/>
  <mergeCells count="15">
    <mergeCell ref="B26:B32"/>
    <mergeCell ref="B3:D6"/>
    <mergeCell ref="E3:I3"/>
    <mergeCell ref="J3:R3"/>
    <mergeCell ref="S3:S5"/>
    <mergeCell ref="E4:E5"/>
    <mergeCell ref="F4:I4"/>
    <mergeCell ref="J4:J5"/>
    <mergeCell ref="K4:R4"/>
    <mergeCell ref="E6:R6"/>
    <mergeCell ref="B7:D7"/>
    <mergeCell ref="B8:C8"/>
    <mergeCell ref="B9:B14"/>
    <mergeCell ref="B15:B20"/>
    <mergeCell ref="B21:B2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22A2E-CCFA-4AAD-91FF-9D26865F3CA1}">
  <sheetPr codeName="Arkusz21"/>
  <dimension ref="A1:D20"/>
  <sheetViews>
    <sheetView tabSelected="1" workbookViewId="0">
      <selection activeCell="D13" sqref="D13"/>
    </sheetView>
  </sheetViews>
  <sheetFormatPr defaultRowHeight="12.75" x14ac:dyDescent="0.25"/>
  <cols>
    <col min="1" max="1" width="6.85546875" style="289" customWidth="1"/>
    <col min="2" max="2" width="25.7109375" style="289" customWidth="1"/>
    <col min="3" max="4" width="11.140625" style="289" customWidth="1"/>
    <col min="5" max="16384" width="9.140625" style="289"/>
  </cols>
  <sheetData>
    <row r="1" spans="1:4" ht="30" customHeight="1" x14ac:dyDescent="0.25">
      <c r="A1" s="449" t="s">
        <v>3030</v>
      </c>
      <c r="B1" s="450"/>
      <c r="C1" s="453" t="s">
        <v>3052</v>
      </c>
      <c r="D1" s="453"/>
    </row>
    <row r="2" spans="1:4" ht="30" customHeight="1" x14ac:dyDescent="0.25">
      <c r="A2" s="451"/>
      <c r="B2" s="452"/>
      <c r="C2" s="288" t="s">
        <v>9</v>
      </c>
      <c r="D2" s="288" t="s">
        <v>10</v>
      </c>
    </row>
    <row r="3" spans="1:4" ht="30" customHeight="1" x14ac:dyDescent="0.25">
      <c r="A3" s="272" t="s">
        <v>3053</v>
      </c>
      <c r="B3" s="272"/>
      <c r="C3" s="273">
        <v>1777</v>
      </c>
      <c r="D3" s="273">
        <v>1036</v>
      </c>
    </row>
    <row r="4" spans="1:4" ht="30" customHeight="1" x14ac:dyDescent="0.25">
      <c r="A4" s="454" t="s">
        <v>223</v>
      </c>
      <c r="B4" s="272" t="s">
        <v>14</v>
      </c>
      <c r="C4" s="273">
        <v>1582</v>
      </c>
      <c r="D4" s="273">
        <v>914</v>
      </c>
    </row>
    <row r="5" spans="1:4" ht="30" customHeight="1" x14ac:dyDescent="0.25">
      <c r="A5" s="455"/>
      <c r="B5" s="274" t="s">
        <v>224</v>
      </c>
      <c r="C5" s="273">
        <v>31</v>
      </c>
      <c r="D5" s="273">
        <v>21</v>
      </c>
    </row>
    <row r="6" spans="1:4" ht="30" customHeight="1" x14ac:dyDescent="0.25">
      <c r="A6" s="455"/>
      <c r="B6" s="272" t="s">
        <v>225</v>
      </c>
      <c r="C6" s="273">
        <v>192</v>
      </c>
      <c r="D6" s="273">
        <v>121</v>
      </c>
    </row>
    <row r="7" spans="1:4" ht="30" customHeight="1" x14ac:dyDescent="0.25">
      <c r="A7" s="456"/>
      <c r="B7" s="274" t="s">
        <v>3054</v>
      </c>
      <c r="C7" s="275">
        <v>202</v>
      </c>
      <c r="D7" s="275">
        <v>121</v>
      </c>
    </row>
    <row r="8" spans="1:4" ht="30" customHeight="1" x14ac:dyDescent="0.25">
      <c r="A8" s="447" t="s">
        <v>3031</v>
      </c>
      <c r="B8" s="448"/>
      <c r="C8" s="273">
        <v>785</v>
      </c>
      <c r="D8" s="288" t="s">
        <v>30</v>
      </c>
    </row>
    <row r="9" spans="1:4" ht="30" customHeight="1" x14ac:dyDescent="0.25">
      <c r="A9" s="276" t="s">
        <v>169</v>
      </c>
      <c r="B9" s="277" t="s">
        <v>3032</v>
      </c>
      <c r="C9" s="278">
        <v>140</v>
      </c>
      <c r="D9" s="288" t="s">
        <v>30</v>
      </c>
    </row>
    <row r="11" spans="1:4" ht="30.75" customHeight="1" x14ac:dyDescent="0.25">
      <c r="A11" s="449" t="s">
        <v>3030</v>
      </c>
      <c r="B11" s="450"/>
      <c r="C11" s="457" t="s">
        <v>3055</v>
      </c>
      <c r="D11" s="457"/>
    </row>
    <row r="12" spans="1:4" ht="24" customHeight="1" x14ac:dyDescent="0.25">
      <c r="A12" s="451"/>
      <c r="B12" s="452"/>
      <c r="C12" s="288" t="s">
        <v>9</v>
      </c>
      <c r="D12" s="288" t="s">
        <v>10</v>
      </c>
    </row>
    <row r="13" spans="1:4" ht="22.5" customHeight="1" x14ac:dyDescent="0.25">
      <c r="A13" s="444" t="s">
        <v>352</v>
      </c>
      <c r="B13" s="444"/>
      <c r="C13" s="290">
        <f>'1.1.'!I9</f>
        <v>1861</v>
      </c>
      <c r="D13" s="290">
        <f>'1.1.'!J9</f>
        <v>1200</v>
      </c>
    </row>
    <row r="14" spans="1:4" ht="31.5" customHeight="1" x14ac:dyDescent="0.25">
      <c r="A14" s="445" t="s">
        <v>169</v>
      </c>
      <c r="B14" s="292" t="s">
        <v>3054</v>
      </c>
      <c r="C14" s="293">
        <f>'1.1.'!I16</f>
        <v>83</v>
      </c>
      <c r="D14" s="293">
        <f>'1.1.'!J16</f>
        <v>47</v>
      </c>
    </row>
    <row r="15" spans="1:4" ht="22.5" customHeight="1" x14ac:dyDescent="0.25">
      <c r="A15" s="446"/>
      <c r="B15" s="290" t="s">
        <v>3056</v>
      </c>
      <c r="C15" s="290">
        <f>'1.1.'!I10</f>
        <v>1670</v>
      </c>
      <c r="D15" s="290">
        <f>'1.1.'!J10</f>
        <v>1065</v>
      </c>
    </row>
    <row r="16" spans="1:4" ht="22.5" customHeight="1" x14ac:dyDescent="0.25">
      <c r="A16" s="445"/>
      <c r="B16" s="291" t="s">
        <v>104</v>
      </c>
      <c r="C16" s="291">
        <f>'1.1.'!I22</f>
        <v>557</v>
      </c>
      <c r="D16" s="291">
        <f>'1.1.'!J22</f>
        <v>397</v>
      </c>
    </row>
    <row r="17" spans="1:4" ht="22.5" customHeight="1" x14ac:dyDescent="0.25">
      <c r="A17" s="445"/>
      <c r="B17" s="290" t="s">
        <v>133</v>
      </c>
      <c r="C17" s="290">
        <f>'1.1.'!I23</f>
        <v>293</v>
      </c>
      <c r="D17" s="290">
        <f>'1.1.'!J23</f>
        <v>193</v>
      </c>
    </row>
    <row r="18" spans="1:4" ht="22.5" customHeight="1" x14ac:dyDescent="0.25">
      <c r="A18" s="445"/>
      <c r="B18" s="290" t="s">
        <v>29</v>
      </c>
      <c r="C18" s="290">
        <f>'1.1.'!I24</f>
        <v>1033</v>
      </c>
      <c r="D18" s="290">
        <f>'1.1.'!J24</f>
        <v>738</v>
      </c>
    </row>
    <row r="19" spans="1:4" ht="22.5" customHeight="1" x14ac:dyDescent="0.25">
      <c r="A19" s="445"/>
      <c r="B19" s="290" t="s">
        <v>31</v>
      </c>
      <c r="C19" s="290">
        <f>'1.1.'!I25</f>
        <v>405</v>
      </c>
      <c r="D19" s="290">
        <f>'1.1.'!J25</f>
        <v>163</v>
      </c>
    </row>
    <row r="20" spans="1:4" ht="30" customHeight="1" x14ac:dyDescent="0.25">
      <c r="A20" s="447" t="s">
        <v>3031</v>
      </c>
      <c r="B20" s="448"/>
      <c r="C20" s="273">
        <f>'3'!J7</f>
        <v>99</v>
      </c>
      <c r="D20" s="288" t="s">
        <v>30</v>
      </c>
    </row>
  </sheetData>
  <mergeCells count="9">
    <mergeCell ref="A13:B13"/>
    <mergeCell ref="A14:A19"/>
    <mergeCell ref="A20:B20"/>
    <mergeCell ref="A1:B2"/>
    <mergeCell ref="C1:D1"/>
    <mergeCell ref="A4:A7"/>
    <mergeCell ref="A8:B8"/>
    <mergeCell ref="C11:D11"/>
    <mergeCell ref="A11:B12"/>
  </mergeCells>
  <pageMargins left="0.7" right="0.7" top="0.75" bottom="0.75" header="0.3" footer="0.3"/>
  <ignoredErrors>
    <ignoredError sqref="C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77BFE-6EDE-4B00-BD47-BFD37F84A223}">
  <sheetPr codeName="Arkusz20" filterMode="1"/>
  <dimension ref="A1:D41"/>
  <sheetViews>
    <sheetView zoomScaleNormal="60" workbookViewId="0">
      <selection activeCell="C56" sqref="C56"/>
    </sheetView>
  </sheetViews>
  <sheetFormatPr defaultRowHeight="12.75" x14ac:dyDescent="0.25"/>
  <cols>
    <col min="1" max="1" width="4.85546875" style="82" customWidth="1"/>
    <col min="2" max="2" width="15.42578125" style="83" customWidth="1"/>
    <col min="3" max="3" width="97.140625" style="83" customWidth="1"/>
    <col min="4" max="4" width="27.85546875" style="83" customWidth="1"/>
    <col min="5" max="16384" width="9.140625" style="83"/>
  </cols>
  <sheetData>
    <row r="1" spans="1:4" s="81" customFormat="1" x14ac:dyDescent="0.25">
      <c r="A1" s="81" t="s">
        <v>258</v>
      </c>
      <c r="B1" s="81" t="s">
        <v>259</v>
      </c>
      <c r="C1" s="81" t="s">
        <v>322</v>
      </c>
      <c r="D1" s="81" t="s">
        <v>323</v>
      </c>
    </row>
    <row r="2" spans="1:4" hidden="1" x14ac:dyDescent="0.25">
      <c r="A2" s="82" t="s">
        <v>585</v>
      </c>
      <c r="B2" s="82" t="b">
        <f>'ns 1.2.'!$H$52='R i M_pop'!$C$4+'ns 1.2.'!$H$8-'ns 1.2.'!$H$17</f>
        <v>1</v>
      </c>
      <c r="C2" s="83" t="s">
        <v>352</v>
      </c>
    </row>
    <row r="3" spans="1:4" hidden="1" x14ac:dyDescent="0.25">
      <c r="A3" s="82" t="s">
        <v>586</v>
      </c>
      <c r="B3" s="82" t="b">
        <f>'ns 1.2.'!$I$52='R i M_pop'!$D$4+'ns 1.2.'!$I$8-'ns 1.2.'!$I$17</f>
        <v>1</v>
      </c>
      <c r="C3" s="83" t="s">
        <v>353</v>
      </c>
    </row>
    <row r="4" spans="1:4" hidden="1" x14ac:dyDescent="0.25">
      <c r="A4" s="82" t="s">
        <v>587</v>
      </c>
      <c r="B4" s="83" t="b">
        <f>'ns 1.2.'!$J$52='R i M_pop'!$E$4+'ns 1.2.'!$J$8-'ns 1.2.'!$J$17</f>
        <v>1</v>
      </c>
      <c r="C4" s="83" t="s">
        <v>354</v>
      </c>
    </row>
    <row r="5" spans="1:4" hidden="1" x14ac:dyDescent="0.25">
      <c r="A5" s="82" t="s">
        <v>588</v>
      </c>
      <c r="B5" s="83" t="b">
        <f>'ns 1.2.'!$K$52='R i M_pop'!$F$4+'ns 1.2.'!$K$8-'ns 1.2.'!$K$17</f>
        <v>1</v>
      </c>
      <c r="C5" s="83" t="s">
        <v>355</v>
      </c>
    </row>
    <row r="6" spans="1:4" hidden="1" x14ac:dyDescent="0.25">
      <c r="A6" s="82" t="s">
        <v>589</v>
      </c>
      <c r="B6" s="83" t="b">
        <f>'ns 1.2.'!$L$52='R i M_pop'!$G$4+'ns 1.2.'!$L$8-'ns 1.2.'!$L$17-'ns 1.2.'!$L$51</f>
        <v>1</v>
      </c>
      <c r="C6" s="83" t="s">
        <v>356</v>
      </c>
      <c r="D6" s="84"/>
    </row>
    <row r="7" spans="1:4" hidden="1" x14ac:dyDescent="0.25">
      <c r="A7" s="82" t="s">
        <v>590</v>
      </c>
      <c r="B7" s="83" t="b">
        <f>'ns 1.2.'!$M$52='R i M_pop'!$H$4+'ns 1.2.'!$M$8-'ns 1.2.'!$M$17-'ns 1.2.'!$M$51</f>
        <v>1</v>
      </c>
      <c r="C7" s="83" t="s">
        <v>357</v>
      </c>
      <c r="D7" s="84"/>
    </row>
    <row r="8" spans="1:4" hidden="1" x14ac:dyDescent="0.25">
      <c r="A8" s="82" t="s">
        <v>591</v>
      </c>
      <c r="B8" s="83" t="b">
        <f>'ns 1.2.'!$N$52='R i M_pop'!$I$4+'ns 1.2.'!$N$8-'ns 1.2.'!$N$17-'ns 1.2.'!$N$51</f>
        <v>1</v>
      </c>
      <c r="C8" s="83" t="s">
        <v>358</v>
      </c>
    </row>
    <row r="9" spans="1:4" hidden="1" x14ac:dyDescent="0.25">
      <c r="A9" s="82" t="s">
        <v>592</v>
      </c>
      <c r="B9" s="83" t="b">
        <f>'ns 1.2.'!$O$52='R i M_pop'!$J$4+'ns 1.2.'!$O$8-'ns 1.2.'!$O$17-'ns 1.2.'!$O$51</f>
        <v>1</v>
      </c>
      <c r="C9" s="83" t="s">
        <v>359</v>
      </c>
    </row>
    <row r="10" spans="1:4" hidden="1" x14ac:dyDescent="0.25">
      <c r="A10" s="82" t="s">
        <v>593</v>
      </c>
      <c r="B10" s="83" t="b">
        <f>'ns 1.2.'!$P$52='R i M_pop'!$K$4+'ns 1.2.'!$P$8-'ns 1.2.'!$P$17-'ns 1.2.'!$P$51</f>
        <v>1</v>
      </c>
      <c r="C10" s="83" t="s">
        <v>360</v>
      </c>
    </row>
    <row r="11" spans="1:4" hidden="1" x14ac:dyDescent="0.25">
      <c r="A11" s="82" t="s">
        <v>594</v>
      </c>
      <c r="B11" s="83" t="b">
        <f>'ns 1.2.'!$Q$52='R i M_pop'!$L$4+'ns 1.2.'!$Q$8-'ns 1.2.'!$Q$17-'ns 1.2.'!$Q$51</f>
        <v>1</v>
      </c>
      <c r="C11" s="83" t="s">
        <v>361</v>
      </c>
    </row>
    <row r="12" spans="1:4" hidden="1" x14ac:dyDescent="0.25">
      <c r="A12" s="82" t="s">
        <v>595</v>
      </c>
      <c r="B12" s="83" t="b">
        <f>'ns 1.2.'!$R$52='R i M_pop'!$M$4+'ns 1.2.'!$R8-'ns 1.2.'!$R$17</f>
        <v>1</v>
      </c>
      <c r="C12" s="83" t="s">
        <v>362</v>
      </c>
      <c r="D12" s="84" t="s">
        <v>328</v>
      </c>
    </row>
    <row r="13" spans="1:4" hidden="1" x14ac:dyDescent="0.25">
      <c r="A13" s="82" t="s">
        <v>596</v>
      </c>
      <c r="B13" s="83" t="b">
        <f>'ns 1.2.'!$S$52='R i M_pop'!$N$4+'ns 1.2.'!$S$8-'ns 1.2.'!$S$17</f>
        <v>1</v>
      </c>
      <c r="C13" s="83" t="s">
        <v>363</v>
      </c>
      <c r="D13" s="84" t="s">
        <v>328</v>
      </c>
    </row>
    <row r="14" spans="1:4" hidden="1" x14ac:dyDescent="0.25">
      <c r="A14" s="82" t="s">
        <v>597</v>
      </c>
      <c r="B14" s="83" t="b">
        <f>'ns 1.2.'!$T$52='R i M_pop'!$O$4+'ns 1.2.'!$T10-'ns 1.2.'!$T$17</f>
        <v>1</v>
      </c>
      <c r="C14" s="83" t="s">
        <v>364</v>
      </c>
      <c r="D14" s="85"/>
    </row>
    <row r="15" spans="1:4" ht="13.5" hidden="1" customHeight="1" x14ac:dyDescent="0.25">
      <c r="A15" s="82" t="s">
        <v>598</v>
      </c>
      <c r="B15" s="83" t="b">
        <f>'ns 1.2.'!$U$52='R i M_pop'!$P$4+'ns 1.2.'!$U$8-'ns 1.2.'!$U$17</f>
        <v>1</v>
      </c>
      <c r="C15" s="83" t="s">
        <v>365</v>
      </c>
      <c r="D15" s="85"/>
    </row>
    <row r="16" spans="1:4" x14ac:dyDescent="0.25">
      <c r="A16" s="82" t="s">
        <v>599</v>
      </c>
      <c r="B16" s="83" t="b">
        <f>'ns 1.3.'!$F$8='R i M_pop'!$C$8+'ns 1.2.'!$H$23-'ns 1.3.'!$D$8</f>
        <v>0</v>
      </c>
      <c r="C16" s="83" t="s">
        <v>539</v>
      </c>
      <c r="D16" s="84" t="s">
        <v>328</v>
      </c>
    </row>
    <row r="17" spans="1:4" x14ac:dyDescent="0.25">
      <c r="A17" s="82" t="s">
        <v>600</v>
      </c>
      <c r="B17" s="83" t="b">
        <f>'ns 1.3.'!$G$8='R i M_pop'!$D$8+'ns 1.2.'!$I$23-'ns 1.3.'!$E$8</f>
        <v>0</v>
      </c>
      <c r="C17" s="83" t="s">
        <v>374</v>
      </c>
      <c r="D17" s="84" t="s">
        <v>328</v>
      </c>
    </row>
    <row r="18" spans="1:4" x14ac:dyDescent="0.25">
      <c r="A18" s="82" t="s">
        <v>601</v>
      </c>
      <c r="B18" s="83" t="b">
        <f>'ns 1.3.'!$F$9='R i M_pop'!$C$9+'ns 1.2.'!$H$24-'ns 1.3.'!$D$9</f>
        <v>0</v>
      </c>
      <c r="C18" s="83" t="s">
        <v>366</v>
      </c>
      <c r="D18" s="84" t="s">
        <v>328</v>
      </c>
    </row>
    <row r="19" spans="1:4" x14ac:dyDescent="0.25">
      <c r="A19" s="82" t="s">
        <v>602</v>
      </c>
      <c r="B19" s="83" t="b">
        <f>'ns 1.3.'!$G$9='R i M_pop'!$D$9+'ns 1.2.'!$I$24-'ns 1.3.'!$E$9</f>
        <v>0</v>
      </c>
      <c r="C19" s="83" t="s">
        <v>375</v>
      </c>
      <c r="D19" s="84" t="s">
        <v>328</v>
      </c>
    </row>
    <row r="20" spans="1:4" hidden="1" x14ac:dyDescent="0.25">
      <c r="A20" s="82" t="s">
        <v>603</v>
      </c>
      <c r="B20" s="83" t="b">
        <f>'ns 1.3.'!$F$10='R i M_pop'!$C$10+'ns 1.2.'!$H$35-'ns 1.3.'!$D$10</f>
        <v>1</v>
      </c>
      <c r="C20" s="83" t="s">
        <v>367</v>
      </c>
      <c r="D20" s="84" t="s">
        <v>328</v>
      </c>
    </row>
    <row r="21" spans="1:4" x14ac:dyDescent="0.25">
      <c r="A21" s="82" t="s">
        <v>604</v>
      </c>
      <c r="B21" s="83" t="b">
        <f>'ns 1.3.'!$G$10='R i M_pop'!$D$10+'ns 1.2.'!$I$35-'ns 1.3.'!$E$10</f>
        <v>0</v>
      </c>
      <c r="C21" s="83" t="s">
        <v>376</v>
      </c>
      <c r="D21" s="84" t="s">
        <v>328</v>
      </c>
    </row>
    <row r="22" spans="1:4" hidden="1" x14ac:dyDescent="0.25">
      <c r="A22" s="82" t="s">
        <v>605</v>
      </c>
      <c r="B22" s="83" t="b">
        <f>'ns 1.3.'!$F$11='R i M_pop'!$C$11+'ns 1.2.'!$H$36-'ns 1.3.'!$D$11</f>
        <v>1</v>
      </c>
      <c r="C22" s="83" t="s">
        <v>566</v>
      </c>
      <c r="D22" s="84" t="s">
        <v>328</v>
      </c>
    </row>
    <row r="23" spans="1:4" x14ac:dyDescent="0.25">
      <c r="A23" s="82" t="s">
        <v>606</v>
      </c>
      <c r="B23" s="83" t="b">
        <f>'ns 1.3.'!$G$11='R i M_pop'!$D$11+'ns 1.2.'!$I$36-'ns 1.3.'!$E$11</f>
        <v>0</v>
      </c>
      <c r="C23" s="83" t="s">
        <v>565</v>
      </c>
      <c r="D23" s="84" t="s">
        <v>328</v>
      </c>
    </row>
    <row r="24" spans="1:4" x14ac:dyDescent="0.25">
      <c r="A24" s="82" t="s">
        <v>607</v>
      </c>
      <c r="B24" s="83" t="b">
        <f>'ns 1.3.'!$F$12='R i M_pop'!$C$12+'ns 1.2.'!$H$37-'ns 1.3.'!$D$12</f>
        <v>0</v>
      </c>
      <c r="C24" s="83" t="s">
        <v>368</v>
      </c>
      <c r="D24" s="84" t="s">
        <v>328</v>
      </c>
    </row>
    <row r="25" spans="1:4" x14ac:dyDescent="0.25">
      <c r="A25" s="82" t="s">
        <v>608</v>
      </c>
      <c r="B25" s="83" t="b">
        <f>'ns 1.3.'!$G$12='R i M_pop'!$D$12+'ns 1.2.'!$I$37-'ns 1.3.'!$E$12</f>
        <v>0</v>
      </c>
      <c r="C25" s="83" t="s">
        <v>377</v>
      </c>
      <c r="D25" s="84" t="s">
        <v>328</v>
      </c>
    </row>
    <row r="26" spans="1:4" hidden="1" x14ac:dyDescent="0.25">
      <c r="A26" s="82" t="s">
        <v>609</v>
      </c>
      <c r="B26" s="83" t="b">
        <f>'ns 1.3.'!$F$13='R i M_pop'!$C$13+'ns 1.2.'!$H$38-'ns 1.3.'!$D$13</f>
        <v>1</v>
      </c>
      <c r="C26" s="83" t="s">
        <v>567</v>
      </c>
      <c r="D26" s="84" t="s">
        <v>328</v>
      </c>
    </row>
    <row r="27" spans="1:4" hidden="1" x14ac:dyDescent="0.25">
      <c r="A27" s="82" t="s">
        <v>610</v>
      </c>
      <c r="B27" s="83" t="b">
        <f>'ns 1.3.'!$G$13='R i M_pop'!$D$13+'ns 1.2.'!$I$38-'ns 1.3.'!$E$13</f>
        <v>1</v>
      </c>
      <c r="C27" s="83" t="s">
        <v>568</v>
      </c>
      <c r="D27" s="84" t="s">
        <v>328</v>
      </c>
    </row>
    <row r="28" spans="1:4" hidden="1" x14ac:dyDescent="0.25">
      <c r="A28" s="82" t="s">
        <v>611</v>
      </c>
      <c r="B28" s="83" t="b">
        <f>'ns 1.3.'!$F$14='R i M_pop'!$C$14+'ns 1.2.'!$H$39-'ns 1.3.'!$D$14</f>
        <v>1</v>
      </c>
      <c r="C28" s="83" t="s">
        <v>369</v>
      </c>
      <c r="D28" s="84" t="s">
        <v>328</v>
      </c>
    </row>
    <row r="29" spans="1:4" hidden="1" x14ac:dyDescent="0.25">
      <c r="A29" s="82" t="s">
        <v>612</v>
      </c>
      <c r="B29" s="83" t="b">
        <f>'ns 1.3.'!$G$14='R i M_pop'!$D$14+'ns 1.2.'!$I$39-'ns 1.3.'!$E$14</f>
        <v>1</v>
      </c>
      <c r="C29" s="83" t="s">
        <v>378</v>
      </c>
      <c r="D29" s="84" t="s">
        <v>328</v>
      </c>
    </row>
    <row r="30" spans="1:4" x14ac:dyDescent="0.25">
      <c r="A30" s="82" t="s">
        <v>613</v>
      </c>
      <c r="B30" s="83" t="b">
        <f>'ns 1.3.'!$F$15='R i M_pop'!$C$15+'ns 1.2.'!$H$40-'ns 1.3.'!$D$15</f>
        <v>0</v>
      </c>
      <c r="C30" s="83" t="s">
        <v>569</v>
      </c>
      <c r="D30" s="84" t="s">
        <v>328</v>
      </c>
    </row>
    <row r="31" spans="1:4" x14ac:dyDescent="0.25">
      <c r="A31" s="82" t="s">
        <v>614</v>
      </c>
      <c r="B31" s="83" t="b">
        <f>'ns 1.3.'!$G$15='R i M_pop'!$D$15+'ns 1.2.'!$I$40-'ns 1.3.'!$E$15</f>
        <v>0</v>
      </c>
      <c r="C31" s="83" t="s">
        <v>370</v>
      </c>
      <c r="D31" s="84" t="s">
        <v>328</v>
      </c>
    </row>
    <row r="32" spans="1:4" hidden="1" x14ac:dyDescent="0.25">
      <c r="A32" s="82" t="s">
        <v>615</v>
      </c>
      <c r="B32" s="83" t="b">
        <f>'ns 1.3.'!$F$16='R i M_pop'!$C$16+'ns 1.2.'!$H$41-'ns 1.3.'!$D$16</f>
        <v>1</v>
      </c>
      <c r="C32" s="83" t="s">
        <v>570</v>
      </c>
      <c r="D32" s="84" t="s">
        <v>328</v>
      </c>
    </row>
    <row r="33" spans="1:4" hidden="1" x14ac:dyDescent="0.25">
      <c r="A33" s="82" t="s">
        <v>616</v>
      </c>
      <c r="B33" s="83" t="b">
        <f>'ns 1.3.'!$G$16='R i M_pop'!$D$16+'ns 1.2.'!$I$41-'ns 1.3.'!$E$16</f>
        <v>1</v>
      </c>
      <c r="C33" s="83" t="s">
        <v>571</v>
      </c>
      <c r="D33" s="84" t="s">
        <v>328</v>
      </c>
    </row>
    <row r="34" spans="1:4" hidden="1" x14ac:dyDescent="0.25">
      <c r="A34" s="82" t="s">
        <v>617</v>
      </c>
      <c r="B34" s="83" t="b">
        <f>'ns 1.3.'!$F$17='R i M_pop'!$C$17+'ns 1.2.'!$H$42-'ns 1.3.'!$D$17</f>
        <v>1</v>
      </c>
      <c r="C34" s="83" t="s">
        <v>371</v>
      </c>
      <c r="D34" s="84" t="s">
        <v>328</v>
      </c>
    </row>
    <row r="35" spans="1:4" hidden="1" x14ac:dyDescent="0.25">
      <c r="A35" s="82" t="s">
        <v>618</v>
      </c>
      <c r="B35" s="83" t="b">
        <f>'ns 1.3.'!$G$17='R i M_pop'!$D$17+'ns 1.2.'!$I$42-'ns 1.3.'!$E$17</f>
        <v>1</v>
      </c>
      <c r="C35" s="83" t="s">
        <v>379</v>
      </c>
      <c r="D35" s="84" t="s">
        <v>328</v>
      </c>
    </row>
    <row r="36" spans="1:4" hidden="1" x14ac:dyDescent="0.25">
      <c r="A36" s="82" t="s">
        <v>619</v>
      </c>
      <c r="B36" s="83" t="b">
        <f>'ns 1.3.'!$F$18='R i M_pop'!$C$18+'ns 1.2.'!$H$31-'ns 1.3.'!$D$18</f>
        <v>1</v>
      </c>
      <c r="C36" s="83" t="s">
        <v>372</v>
      </c>
      <c r="D36" s="84" t="s">
        <v>328</v>
      </c>
    </row>
    <row r="37" spans="1:4" hidden="1" x14ac:dyDescent="0.25">
      <c r="A37" s="82" t="s">
        <v>620</v>
      </c>
      <c r="B37" s="83" t="b">
        <f>'ns 1.3.'!$G$18='R i M_pop'!$D$18+'ns 1.2.'!$I$31-'ns 1.3.'!$E$18</f>
        <v>1</v>
      </c>
      <c r="C37" s="83" t="s">
        <v>380</v>
      </c>
      <c r="D37" s="84" t="s">
        <v>328</v>
      </c>
    </row>
    <row r="38" spans="1:4" hidden="1" x14ac:dyDescent="0.25">
      <c r="A38" s="82" t="s">
        <v>621</v>
      </c>
      <c r="B38" s="83" t="b">
        <f>'ns 1.3.'!$F$19='R i M_pop'!$C$19+'ns 1.2.'!$H$32-'ns 1.3.'!$D$19</f>
        <v>1</v>
      </c>
      <c r="C38" s="83" t="s">
        <v>373</v>
      </c>
      <c r="D38" s="84" t="s">
        <v>328</v>
      </c>
    </row>
    <row r="39" spans="1:4" hidden="1" x14ac:dyDescent="0.25">
      <c r="A39" s="82" t="s">
        <v>622</v>
      </c>
      <c r="B39" s="83" t="b">
        <f>'ns 1.3.'!$G$19='R i M_pop'!$D$19+'ns 1.2.'!$I$32-'ns 1.3.'!$E$19</f>
        <v>1</v>
      </c>
      <c r="C39" s="83" t="s">
        <v>381</v>
      </c>
      <c r="D39" s="84" t="s">
        <v>328</v>
      </c>
    </row>
    <row r="40" spans="1:4" x14ac:dyDescent="0.25">
      <c r="A40" s="82" t="s">
        <v>623</v>
      </c>
      <c r="B40" s="83" t="b">
        <f>'ns 1.3.'!$F$20='R i M_pop'!$C$20+'ns 1.2.'!$H$33-'ns 1.3.'!$D$20</f>
        <v>0</v>
      </c>
      <c r="C40" s="83" t="s">
        <v>3026</v>
      </c>
      <c r="D40" s="84" t="s">
        <v>328</v>
      </c>
    </row>
    <row r="41" spans="1:4" hidden="1" x14ac:dyDescent="0.25">
      <c r="A41" s="82" t="s">
        <v>624</v>
      </c>
      <c r="B41" s="83" t="b">
        <f>'ns 1.3.'!$G$20='R i M_pop'!$D$20+'ns 1.2.'!$I$33-'ns 1.3.'!$E$20</f>
        <v>1</v>
      </c>
      <c r="C41" s="83" t="s">
        <v>382</v>
      </c>
      <c r="D41" s="84" t="s">
        <v>328</v>
      </c>
    </row>
  </sheetData>
  <autoFilter ref="A1:D41" xr:uid="{00000000-0009-0000-0000-000001000000}">
    <filterColumn colId="1">
      <filters>
        <filter val="FAŁSZ"/>
      </filters>
    </filterColumn>
  </autoFilter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2:L17"/>
  <sheetViews>
    <sheetView zoomScaleNormal="100" workbookViewId="0">
      <selection activeCell="O15" sqref="O15"/>
    </sheetView>
  </sheetViews>
  <sheetFormatPr defaultColWidth="9.140625" defaultRowHeight="14.25" x14ac:dyDescent="0.2"/>
  <cols>
    <col min="1" max="1" width="4.140625" style="1" customWidth="1"/>
    <col min="2" max="2" width="3.7109375" style="2" customWidth="1"/>
    <col min="3" max="3" width="30.85546875" style="3" customWidth="1"/>
    <col min="4" max="4" width="4.7109375" style="2" customWidth="1"/>
    <col min="5" max="5" width="6.42578125" style="1" customWidth="1"/>
    <col min="6" max="7" width="9.140625" style="1" customWidth="1"/>
    <col min="8" max="8" width="9.140625" style="1"/>
    <col min="9" max="9" width="7" style="1" customWidth="1"/>
    <col min="10" max="10" width="10.42578125" style="1" customWidth="1"/>
    <col min="11" max="11" width="10.85546875" style="1" customWidth="1"/>
    <col min="12" max="12" width="10.140625" style="1" customWidth="1"/>
    <col min="13" max="16384" width="9.140625" style="1"/>
  </cols>
  <sheetData>
    <row r="2" spans="2:12" ht="32.25" customHeight="1" x14ac:dyDescent="0.2">
      <c r="B2" s="310" t="s">
        <v>3044</v>
      </c>
      <c r="C2" s="310"/>
      <c r="D2" s="310"/>
      <c r="E2" s="310"/>
      <c r="F2" s="310"/>
      <c r="G2" s="310"/>
      <c r="H2" s="310"/>
      <c r="I2" s="310"/>
      <c r="J2" s="310"/>
      <c r="K2" s="310"/>
      <c r="L2" s="310"/>
    </row>
    <row r="3" spans="2:12" ht="15" customHeight="1" x14ac:dyDescent="0.2">
      <c r="B3" s="311" t="s">
        <v>0</v>
      </c>
      <c r="C3" s="311"/>
      <c r="D3" s="312" t="s">
        <v>3045</v>
      </c>
      <c r="E3" s="312"/>
      <c r="F3" s="312"/>
      <c r="G3" s="312"/>
      <c r="H3" s="312"/>
      <c r="I3" s="312"/>
      <c r="J3" s="313" t="s">
        <v>203</v>
      </c>
      <c r="K3" s="314"/>
      <c r="L3" s="315"/>
    </row>
    <row r="4" spans="2:12" ht="35.25" customHeight="1" x14ac:dyDescent="0.2">
      <c r="B4" s="311"/>
      <c r="C4" s="311"/>
      <c r="D4" s="312"/>
      <c r="E4" s="312"/>
      <c r="F4" s="312"/>
      <c r="G4" s="312"/>
      <c r="H4" s="312"/>
      <c r="I4" s="312"/>
      <c r="J4" s="316"/>
      <c r="K4" s="317"/>
      <c r="L4" s="318"/>
    </row>
    <row r="5" spans="2:12" ht="15" customHeight="1" x14ac:dyDescent="0.2">
      <c r="B5" s="311" t="s">
        <v>1</v>
      </c>
      <c r="C5" s="311"/>
      <c r="D5" s="322" t="s">
        <v>3057</v>
      </c>
      <c r="E5" s="322"/>
      <c r="F5" s="322"/>
      <c r="G5" s="322"/>
      <c r="H5" s="322"/>
      <c r="I5" s="322"/>
      <c r="J5" s="316"/>
      <c r="K5" s="317"/>
      <c r="L5" s="318"/>
    </row>
    <row r="6" spans="2:12" x14ac:dyDescent="0.2">
      <c r="B6" s="311"/>
      <c r="C6" s="311"/>
      <c r="D6" s="322"/>
      <c r="E6" s="322"/>
      <c r="F6" s="322"/>
      <c r="G6" s="322"/>
      <c r="H6" s="322"/>
      <c r="I6" s="322"/>
      <c r="J6" s="316"/>
      <c r="K6" s="317"/>
      <c r="L6" s="318"/>
    </row>
    <row r="7" spans="2:12" x14ac:dyDescent="0.2">
      <c r="B7" s="311"/>
      <c r="C7" s="311"/>
      <c r="D7" s="322"/>
      <c r="E7" s="322"/>
      <c r="F7" s="322"/>
      <c r="G7" s="322"/>
      <c r="H7" s="322"/>
      <c r="I7" s="322"/>
      <c r="J7" s="319"/>
      <c r="K7" s="320"/>
      <c r="L7" s="321"/>
    </row>
    <row r="8" spans="2:12" ht="39.75" customHeight="1" x14ac:dyDescent="0.2">
      <c r="B8" s="307" t="s">
        <v>209</v>
      </c>
      <c r="C8" s="308"/>
      <c r="D8" s="308"/>
      <c r="E8" s="308"/>
      <c r="F8" s="308"/>
      <c r="G8" s="308"/>
      <c r="H8" s="308"/>
      <c r="I8" s="308"/>
      <c r="J8" s="308"/>
      <c r="K8" s="308"/>
      <c r="L8" s="309"/>
    </row>
    <row r="9" spans="2:12" x14ac:dyDescent="0.2">
      <c r="B9" s="33"/>
      <c r="C9" s="34"/>
      <c r="D9" s="33"/>
      <c r="E9" s="35"/>
      <c r="F9" s="35"/>
      <c r="G9" s="35"/>
      <c r="H9" s="35"/>
      <c r="I9" s="35"/>
      <c r="J9" s="35"/>
      <c r="K9" s="35"/>
      <c r="L9" s="35"/>
    </row>
    <row r="10" spans="2:12" x14ac:dyDescent="0.2">
      <c r="B10" s="33"/>
      <c r="C10" s="34"/>
      <c r="D10" s="33"/>
      <c r="E10" s="35"/>
      <c r="F10" s="35"/>
      <c r="G10" s="35"/>
      <c r="H10" s="35"/>
      <c r="I10" s="35"/>
      <c r="J10" s="35"/>
      <c r="K10" s="35"/>
      <c r="L10" s="35"/>
    </row>
    <row r="11" spans="2:12" x14ac:dyDescent="0.2">
      <c r="B11" s="33"/>
      <c r="C11" s="34"/>
      <c r="D11" s="33"/>
      <c r="E11" s="35"/>
      <c r="F11" s="35"/>
      <c r="G11" s="35"/>
      <c r="H11" s="35"/>
      <c r="I11" s="35"/>
      <c r="J11" s="35"/>
      <c r="K11" s="35"/>
      <c r="L11" s="35"/>
    </row>
    <row r="12" spans="2:12" x14ac:dyDescent="0.2">
      <c r="B12" s="33"/>
      <c r="C12" s="34"/>
      <c r="D12" s="33"/>
      <c r="E12" s="35"/>
      <c r="F12" s="35"/>
      <c r="G12" s="35"/>
      <c r="H12" s="35"/>
      <c r="I12" s="35"/>
      <c r="J12" s="35"/>
      <c r="K12" s="35"/>
      <c r="L12" s="35"/>
    </row>
    <row r="13" spans="2:12" x14ac:dyDescent="0.2">
      <c r="B13" s="33"/>
      <c r="C13" s="34"/>
      <c r="D13" s="33"/>
      <c r="E13" s="35"/>
      <c r="F13" s="35"/>
      <c r="G13" s="35"/>
      <c r="H13" s="35"/>
      <c r="I13" s="35"/>
      <c r="J13" s="35"/>
      <c r="K13" s="35"/>
      <c r="L13" s="35"/>
    </row>
    <row r="14" spans="2:12" x14ac:dyDescent="0.2">
      <c r="B14" s="33"/>
      <c r="C14" s="34"/>
      <c r="D14" s="33"/>
      <c r="E14" s="35"/>
      <c r="F14" s="35"/>
      <c r="G14" s="35"/>
      <c r="H14" s="35"/>
      <c r="I14" s="35"/>
      <c r="J14" s="35"/>
      <c r="K14" s="35"/>
      <c r="L14" s="35"/>
    </row>
    <row r="15" spans="2:12" x14ac:dyDescent="0.2">
      <c r="B15" s="33"/>
      <c r="C15" s="34"/>
      <c r="D15" s="33"/>
      <c r="E15" s="36"/>
      <c r="F15" s="35"/>
      <c r="G15" s="35"/>
      <c r="H15" s="35"/>
      <c r="I15" s="35"/>
      <c r="J15" s="35"/>
      <c r="K15" s="35"/>
      <c r="L15" s="35"/>
    </row>
    <row r="16" spans="2:12" x14ac:dyDescent="0.2">
      <c r="B16" s="33"/>
      <c r="C16" s="34"/>
      <c r="D16" s="33"/>
      <c r="E16" s="35"/>
      <c r="F16" s="35"/>
      <c r="G16" s="35"/>
      <c r="H16" s="35"/>
      <c r="I16" s="35"/>
      <c r="J16" s="35"/>
      <c r="K16" s="35"/>
      <c r="L16" s="35"/>
    </row>
    <row r="17" spans="2:12" x14ac:dyDescent="0.2">
      <c r="B17" s="33"/>
      <c r="C17" s="34"/>
      <c r="D17" s="33"/>
      <c r="E17" s="35"/>
      <c r="F17" s="35"/>
      <c r="G17" s="35"/>
      <c r="H17" s="35"/>
      <c r="I17" s="35"/>
      <c r="J17" s="35"/>
      <c r="K17" s="35"/>
      <c r="L17" s="35"/>
    </row>
  </sheetData>
  <sheetProtection algorithmName="SHA-512" hashValue="JmIRg4FAueRT0kH42oIys4GZUmMzY7JgjX4CCesUPeq3NMkrYqLq9jGajzcCldOz0l30kvnNX2i0rN9xSroy2g==" saltValue="oZwiA+RmNGwvedE8axshdQ==" spinCount="100000" sheet="1" objects="1" scenarios="1"/>
  <mergeCells count="7">
    <mergeCell ref="B8:L8"/>
    <mergeCell ref="B2:L2"/>
    <mergeCell ref="B3:C4"/>
    <mergeCell ref="D3:I4"/>
    <mergeCell ref="J3:L7"/>
    <mergeCell ref="B5:C7"/>
    <mergeCell ref="D5:I7"/>
  </mergeCells>
  <pageMargins left="0.7" right="0.7" top="0.75" bottom="0.75" header="0.3" footer="0.3"/>
  <pageSetup paperSize="9" scale="77" orientation="portrait" verticalDpi="598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Line="0" autoPict="0" macro="[0]!Import">
                <anchor moveWithCells="1" sizeWithCells="1">
                  <from>
                    <xdr:col>5</xdr:col>
                    <xdr:colOff>428625</xdr:colOff>
                    <xdr:row>9</xdr:row>
                    <xdr:rowOff>114300</xdr:rowOff>
                  </from>
                  <to>
                    <xdr:col>8</xdr:col>
                    <xdr:colOff>76200</xdr:colOff>
                    <xdr:row>13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>
    <pageSetUpPr fitToPage="1"/>
  </sheetPr>
  <dimension ref="B2:N30"/>
  <sheetViews>
    <sheetView zoomScaleNormal="100" workbookViewId="0"/>
  </sheetViews>
  <sheetFormatPr defaultColWidth="9.140625" defaultRowHeight="15" x14ac:dyDescent="0.25"/>
  <cols>
    <col min="1" max="1" width="4.42578125" style="145" customWidth="1"/>
    <col min="2" max="2" width="3.7109375" style="158" customWidth="1"/>
    <col min="3" max="3" width="30.85546875" style="159" customWidth="1"/>
    <col min="4" max="4" width="4.28515625" style="159" customWidth="1"/>
    <col min="5" max="12" width="8.28515625" style="145" customWidth="1"/>
    <col min="13" max="16384" width="9.140625" style="145"/>
  </cols>
  <sheetData>
    <row r="2" spans="2:14" ht="23.25" x14ac:dyDescent="0.35">
      <c r="B2" s="323" t="s">
        <v>215</v>
      </c>
      <c r="C2" s="323"/>
      <c r="D2" s="323"/>
      <c r="E2" s="323"/>
      <c r="F2" s="323"/>
      <c r="G2" s="144"/>
      <c r="H2" s="144"/>
      <c r="I2" s="144"/>
      <c r="J2" s="144"/>
      <c r="K2" s="144"/>
      <c r="L2" s="144"/>
      <c r="N2" s="146"/>
    </row>
    <row r="3" spans="2:14" x14ac:dyDescent="0.25">
      <c r="B3" s="324" t="s">
        <v>2</v>
      </c>
      <c r="C3" s="324"/>
      <c r="D3" s="324"/>
      <c r="E3" s="324"/>
      <c r="F3" s="324"/>
      <c r="G3" s="144"/>
      <c r="H3" s="144"/>
      <c r="I3" s="144"/>
      <c r="J3" s="144"/>
      <c r="K3" s="144"/>
      <c r="L3" s="144"/>
    </row>
    <row r="4" spans="2:14" x14ac:dyDescent="0.25">
      <c r="B4" s="325" t="s">
        <v>3</v>
      </c>
      <c r="C4" s="325"/>
      <c r="D4" s="325"/>
      <c r="E4" s="325" t="s">
        <v>4</v>
      </c>
      <c r="F4" s="325"/>
      <c r="G4" s="325" t="s">
        <v>5</v>
      </c>
      <c r="H4" s="325"/>
      <c r="I4" s="325" t="s">
        <v>4</v>
      </c>
      <c r="J4" s="325"/>
      <c r="K4" s="325"/>
      <c r="L4" s="325"/>
    </row>
    <row r="5" spans="2:14" ht="32.25" customHeight="1" x14ac:dyDescent="0.25">
      <c r="B5" s="325"/>
      <c r="C5" s="325"/>
      <c r="D5" s="325"/>
      <c r="E5" s="325"/>
      <c r="F5" s="325"/>
      <c r="G5" s="325"/>
      <c r="H5" s="325"/>
      <c r="I5" s="325" t="s">
        <v>6</v>
      </c>
      <c r="J5" s="325"/>
      <c r="K5" s="325" t="s">
        <v>119</v>
      </c>
      <c r="L5" s="325"/>
    </row>
    <row r="6" spans="2:14" x14ac:dyDescent="0.25">
      <c r="B6" s="325"/>
      <c r="C6" s="325"/>
      <c r="D6" s="325"/>
      <c r="E6" s="327" t="s">
        <v>7</v>
      </c>
      <c r="F6" s="327"/>
      <c r="G6" s="327"/>
      <c r="H6" s="327"/>
      <c r="I6" s="327" t="s">
        <v>8</v>
      </c>
      <c r="J6" s="327"/>
      <c r="K6" s="327"/>
      <c r="L6" s="327"/>
    </row>
    <row r="7" spans="2:14" x14ac:dyDescent="0.25">
      <c r="B7" s="325"/>
      <c r="C7" s="325"/>
      <c r="D7" s="325"/>
      <c r="E7" s="147" t="s">
        <v>9</v>
      </c>
      <c r="F7" s="147" t="s">
        <v>10</v>
      </c>
      <c r="G7" s="147" t="s">
        <v>9</v>
      </c>
      <c r="H7" s="147" t="s">
        <v>10</v>
      </c>
      <c r="I7" s="147" t="s">
        <v>9</v>
      </c>
      <c r="J7" s="147" t="s">
        <v>10</v>
      </c>
      <c r="K7" s="147" t="s">
        <v>9</v>
      </c>
      <c r="L7" s="147" t="s">
        <v>10</v>
      </c>
    </row>
    <row r="8" spans="2:14" ht="15.75" thickBot="1" x14ac:dyDescent="0.3">
      <c r="B8" s="327">
        <v>0</v>
      </c>
      <c r="C8" s="327"/>
      <c r="D8" s="327"/>
      <c r="E8" s="148">
        <v>1</v>
      </c>
      <c r="F8" s="148">
        <v>2</v>
      </c>
      <c r="G8" s="148">
        <v>3</v>
      </c>
      <c r="H8" s="148">
        <v>4</v>
      </c>
      <c r="I8" s="148">
        <v>5</v>
      </c>
      <c r="J8" s="148">
        <v>6</v>
      </c>
      <c r="K8" s="148">
        <v>7</v>
      </c>
      <c r="L8" s="148">
        <v>8</v>
      </c>
    </row>
    <row r="9" spans="2:14" x14ac:dyDescent="0.25">
      <c r="B9" s="328" t="s">
        <v>11</v>
      </c>
      <c r="C9" s="328"/>
      <c r="D9" s="149" t="s">
        <v>12</v>
      </c>
      <c r="E9" s="188">
        <v>284</v>
      </c>
      <c r="F9" s="189">
        <v>158</v>
      </c>
      <c r="G9" s="189">
        <v>153</v>
      </c>
      <c r="H9" s="189">
        <v>92</v>
      </c>
      <c r="I9" s="189">
        <v>1861</v>
      </c>
      <c r="J9" s="189">
        <v>1200</v>
      </c>
      <c r="K9" s="189">
        <v>218</v>
      </c>
      <c r="L9" s="190">
        <v>139</v>
      </c>
    </row>
    <row r="10" spans="2:14" ht="15.75" customHeight="1" x14ac:dyDescent="0.25">
      <c r="B10" s="326" t="s">
        <v>13</v>
      </c>
      <c r="C10" s="150" t="s">
        <v>14</v>
      </c>
      <c r="D10" s="149" t="s">
        <v>15</v>
      </c>
      <c r="E10" s="191">
        <v>262</v>
      </c>
      <c r="F10" s="192">
        <v>143</v>
      </c>
      <c r="G10" s="192">
        <v>138</v>
      </c>
      <c r="H10" s="192">
        <v>85</v>
      </c>
      <c r="I10" s="192">
        <v>1670</v>
      </c>
      <c r="J10" s="192">
        <v>1065</v>
      </c>
      <c r="K10" s="192">
        <v>218</v>
      </c>
      <c r="L10" s="193">
        <v>139</v>
      </c>
    </row>
    <row r="11" spans="2:14" ht="28.5" customHeight="1" x14ac:dyDescent="0.25">
      <c r="B11" s="326"/>
      <c r="C11" s="150" t="s">
        <v>16</v>
      </c>
      <c r="D11" s="149" t="s">
        <v>17</v>
      </c>
      <c r="E11" s="191">
        <v>10</v>
      </c>
      <c r="F11" s="192">
        <v>8</v>
      </c>
      <c r="G11" s="192">
        <v>3</v>
      </c>
      <c r="H11" s="192">
        <v>3</v>
      </c>
      <c r="I11" s="192">
        <v>50</v>
      </c>
      <c r="J11" s="192">
        <v>34</v>
      </c>
      <c r="K11" s="192">
        <v>20</v>
      </c>
      <c r="L11" s="193">
        <v>11</v>
      </c>
    </row>
    <row r="12" spans="2:14" ht="21.75" customHeight="1" thickBot="1" x14ac:dyDescent="0.3">
      <c r="B12" s="326"/>
      <c r="C12" s="150" t="s">
        <v>18</v>
      </c>
      <c r="D12" s="149" t="s">
        <v>19</v>
      </c>
      <c r="E12" s="194">
        <v>22</v>
      </c>
      <c r="F12" s="195">
        <v>15</v>
      </c>
      <c r="G12" s="195">
        <v>15</v>
      </c>
      <c r="H12" s="195">
        <v>7</v>
      </c>
      <c r="I12" s="195">
        <v>191</v>
      </c>
      <c r="J12" s="195">
        <v>135</v>
      </c>
      <c r="K12" s="195">
        <v>0</v>
      </c>
      <c r="L12" s="196">
        <v>0</v>
      </c>
    </row>
    <row r="13" spans="2:14" ht="15.75" thickBot="1" x14ac:dyDescent="0.3">
      <c r="B13" s="332" t="s">
        <v>20</v>
      </c>
      <c r="C13" s="332"/>
      <c r="D13" s="332"/>
      <c r="E13" s="333"/>
      <c r="F13" s="333"/>
      <c r="G13" s="333"/>
      <c r="H13" s="333"/>
      <c r="I13" s="333"/>
      <c r="J13" s="333"/>
      <c r="K13" s="333"/>
      <c r="L13" s="333"/>
    </row>
    <row r="14" spans="2:14" x14ac:dyDescent="0.25">
      <c r="B14" s="328" t="s">
        <v>21</v>
      </c>
      <c r="C14" s="328"/>
      <c r="D14" s="151" t="s">
        <v>22</v>
      </c>
      <c r="E14" s="188">
        <v>174</v>
      </c>
      <c r="F14" s="189">
        <v>89</v>
      </c>
      <c r="G14" s="189">
        <v>80</v>
      </c>
      <c r="H14" s="189">
        <v>52</v>
      </c>
      <c r="I14" s="189">
        <v>1094</v>
      </c>
      <c r="J14" s="189">
        <v>698</v>
      </c>
      <c r="K14" s="189">
        <v>132</v>
      </c>
      <c r="L14" s="190">
        <v>84</v>
      </c>
    </row>
    <row r="15" spans="2:14" ht="15" customHeight="1" x14ac:dyDescent="0.25">
      <c r="B15" s="334" t="s">
        <v>96</v>
      </c>
      <c r="C15" s="335"/>
      <c r="D15" s="152" t="s">
        <v>23</v>
      </c>
      <c r="E15" s="191">
        <v>4</v>
      </c>
      <c r="F15" s="192">
        <v>0</v>
      </c>
      <c r="G15" s="192">
        <v>3</v>
      </c>
      <c r="H15" s="192">
        <v>1</v>
      </c>
      <c r="I15" s="192">
        <v>24</v>
      </c>
      <c r="J15" s="192">
        <v>12</v>
      </c>
      <c r="K15" s="192">
        <v>5</v>
      </c>
      <c r="L15" s="193">
        <v>4</v>
      </c>
    </row>
    <row r="16" spans="2:14" ht="25.5" customHeight="1" x14ac:dyDescent="0.25">
      <c r="B16" s="328" t="s">
        <v>24</v>
      </c>
      <c r="C16" s="328"/>
      <c r="D16" s="151" t="s">
        <v>25</v>
      </c>
      <c r="E16" s="191">
        <v>22</v>
      </c>
      <c r="F16" s="192">
        <v>14</v>
      </c>
      <c r="G16" s="192">
        <v>24</v>
      </c>
      <c r="H16" s="192">
        <v>14</v>
      </c>
      <c r="I16" s="192">
        <v>83</v>
      </c>
      <c r="J16" s="192">
        <v>47</v>
      </c>
      <c r="K16" s="192">
        <v>5</v>
      </c>
      <c r="L16" s="193">
        <v>4</v>
      </c>
    </row>
    <row r="17" spans="2:12" x14ac:dyDescent="0.25">
      <c r="B17" s="328" t="s">
        <v>27</v>
      </c>
      <c r="C17" s="328"/>
      <c r="D17" s="152" t="s">
        <v>26</v>
      </c>
      <c r="E17" s="191">
        <v>0</v>
      </c>
      <c r="F17" s="192">
        <v>0</v>
      </c>
      <c r="G17" s="192">
        <v>0</v>
      </c>
      <c r="H17" s="192">
        <v>0</v>
      </c>
      <c r="I17" s="192">
        <v>2</v>
      </c>
      <c r="J17" s="192">
        <v>2</v>
      </c>
      <c r="K17" s="192">
        <v>0</v>
      </c>
      <c r="L17" s="193">
        <v>0</v>
      </c>
    </row>
    <row r="18" spans="2:12" x14ac:dyDescent="0.25">
      <c r="B18" s="339" t="s">
        <v>117</v>
      </c>
      <c r="C18" s="340"/>
      <c r="D18" s="151" t="s">
        <v>28</v>
      </c>
      <c r="E18" s="191">
        <v>125</v>
      </c>
      <c r="F18" s="192">
        <v>78</v>
      </c>
      <c r="G18" s="192">
        <v>49</v>
      </c>
      <c r="H18" s="192">
        <v>28</v>
      </c>
      <c r="I18" s="192">
        <v>787</v>
      </c>
      <c r="J18" s="192">
        <v>518</v>
      </c>
      <c r="K18" s="192">
        <v>63</v>
      </c>
      <c r="L18" s="193">
        <v>43</v>
      </c>
    </row>
    <row r="19" spans="2:12" x14ac:dyDescent="0.25">
      <c r="B19" s="339" t="s">
        <v>118</v>
      </c>
      <c r="C19" s="340"/>
      <c r="D19" s="152" t="s">
        <v>85</v>
      </c>
      <c r="E19" s="191">
        <v>46</v>
      </c>
      <c r="F19" s="192">
        <v>31</v>
      </c>
      <c r="G19" s="192">
        <v>33</v>
      </c>
      <c r="H19" s="192">
        <v>19</v>
      </c>
      <c r="I19" s="192">
        <v>335</v>
      </c>
      <c r="J19" s="192">
        <v>245</v>
      </c>
      <c r="K19" s="192">
        <v>1</v>
      </c>
      <c r="L19" s="193">
        <v>1</v>
      </c>
    </row>
    <row r="20" spans="2:12" ht="26.25" customHeight="1" x14ac:dyDescent="0.25">
      <c r="B20" s="337" t="s">
        <v>129</v>
      </c>
      <c r="C20" s="338"/>
      <c r="D20" s="151" t="s">
        <v>86</v>
      </c>
      <c r="E20" s="153" t="s">
        <v>30</v>
      </c>
      <c r="F20" s="192">
        <v>36</v>
      </c>
      <c r="G20" s="154" t="s">
        <v>30</v>
      </c>
      <c r="H20" s="192">
        <v>17</v>
      </c>
      <c r="I20" s="154" t="s">
        <v>30</v>
      </c>
      <c r="J20" s="192">
        <v>470</v>
      </c>
      <c r="K20" s="154" t="s">
        <v>30</v>
      </c>
      <c r="L20" s="193">
        <v>26</v>
      </c>
    </row>
    <row r="21" spans="2:12" ht="27.75" customHeight="1" x14ac:dyDescent="0.25">
      <c r="B21" s="336" t="s">
        <v>128</v>
      </c>
      <c r="C21" s="336"/>
      <c r="D21" s="152" t="s">
        <v>87</v>
      </c>
      <c r="E21" s="191">
        <v>252</v>
      </c>
      <c r="F21" s="192">
        <v>150</v>
      </c>
      <c r="G21" s="192">
        <v>122</v>
      </c>
      <c r="H21" s="192">
        <v>74</v>
      </c>
      <c r="I21" s="192">
        <v>1594</v>
      </c>
      <c r="J21" s="192">
        <v>1059</v>
      </c>
      <c r="K21" s="192">
        <v>150</v>
      </c>
      <c r="L21" s="193">
        <v>92</v>
      </c>
    </row>
    <row r="22" spans="2:12" x14ac:dyDescent="0.25">
      <c r="B22" s="329" t="s">
        <v>132</v>
      </c>
      <c r="C22" s="155" t="s">
        <v>104</v>
      </c>
      <c r="D22" s="151" t="s">
        <v>88</v>
      </c>
      <c r="E22" s="191">
        <v>112</v>
      </c>
      <c r="F22" s="192">
        <v>71</v>
      </c>
      <c r="G22" s="192">
        <v>79</v>
      </c>
      <c r="H22" s="192">
        <v>48</v>
      </c>
      <c r="I22" s="192">
        <v>557</v>
      </c>
      <c r="J22" s="192">
        <v>397</v>
      </c>
      <c r="K22" s="192">
        <v>53</v>
      </c>
      <c r="L22" s="193">
        <v>40</v>
      </c>
    </row>
    <row r="23" spans="2:12" ht="15.75" customHeight="1" x14ac:dyDescent="0.25">
      <c r="B23" s="330"/>
      <c r="C23" s="150" t="s">
        <v>133</v>
      </c>
      <c r="D23" s="152" t="s">
        <v>89</v>
      </c>
      <c r="E23" s="191">
        <v>71</v>
      </c>
      <c r="F23" s="192">
        <v>42</v>
      </c>
      <c r="G23" s="192">
        <v>51</v>
      </c>
      <c r="H23" s="192">
        <v>29</v>
      </c>
      <c r="I23" s="192">
        <v>293</v>
      </c>
      <c r="J23" s="192">
        <v>193</v>
      </c>
      <c r="K23" s="192">
        <v>19</v>
      </c>
      <c r="L23" s="193">
        <v>12</v>
      </c>
    </row>
    <row r="24" spans="2:12" ht="15.75" customHeight="1" x14ac:dyDescent="0.25">
      <c r="B24" s="330"/>
      <c r="C24" s="150" t="s">
        <v>29</v>
      </c>
      <c r="D24" s="151" t="s">
        <v>90</v>
      </c>
      <c r="E24" s="191">
        <v>97</v>
      </c>
      <c r="F24" s="192">
        <v>66</v>
      </c>
      <c r="G24" s="192">
        <v>32</v>
      </c>
      <c r="H24" s="192">
        <v>23</v>
      </c>
      <c r="I24" s="192">
        <v>1033</v>
      </c>
      <c r="J24" s="192">
        <v>738</v>
      </c>
      <c r="K24" s="192">
        <v>7</v>
      </c>
      <c r="L24" s="193">
        <v>7</v>
      </c>
    </row>
    <row r="25" spans="2:12" ht="15.75" customHeight="1" x14ac:dyDescent="0.25">
      <c r="B25" s="330"/>
      <c r="C25" s="150" t="s">
        <v>31</v>
      </c>
      <c r="D25" s="152" t="s">
        <v>91</v>
      </c>
      <c r="E25" s="191">
        <v>49</v>
      </c>
      <c r="F25" s="192">
        <v>20</v>
      </c>
      <c r="G25" s="192">
        <v>15</v>
      </c>
      <c r="H25" s="192">
        <v>6</v>
      </c>
      <c r="I25" s="192">
        <v>405</v>
      </c>
      <c r="J25" s="192">
        <v>163</v>
      </c>
      <c r="K25" s="192">
        <v>61</v>
      </c>
      <c r="L25" s="193">
        <v>22</v>
      </c>
    </row>
    <row r="26" spans="2:12" ht="24" x14ac:dyDescent="0.25">
      <c r="B26" s="330"/>
      <c r="C26" s="150" t="s">
        <v>120</v>
      </c>
      <c r="D26" s="151" t="s">
        <v>92</v>
      </c>
      <c r="E26" s="191">
        <v>4</v>
      </c>
      <c r="F26" s="192">
        <v>3</v>
      </c>
      <c r="G26" s="192">
        <v>0</v>
      </c>
      <c r="H26" s="192">
        <v>0</v>
      </c>
      <c r="I26" s="192">
        <v>16</v>
      </c>
      <c r="J26" s="192">
        <v>10</v>
      </c>
      <c r="K26" s="192">
        <v>0</v>
      </c>
      <c r="L26" s="193">
        <v>0</v>
      </c>
    </row>
    <row r="27" spans="2:12" ht="24" x14ac:dyDescent="0.25">
      <c r="B27" s="330"/>
      <c r="C27" s="150" t="s">
        <v>105</v>
      </c>
      <c r="D27" s="152" t="s">
        <v>93</v>
      </c>
      <c r="E27" s="191">
        <v>62</v>
      </c>
      <c r="F27" s="192">
        <v>48</v>
      </c>
      <c r="G27" s="192">
        <v>20</v>
      </c>
      <c r="H27" s="192">
        <v>15</v>
      </c>
      <c r="I27" s="192">
        <v>524</v>
      </c>
      <c r="J27" s="192">
        <v>474</v>
      </c>
      <c r="K27" s="192">
        <v>57</v>
      </c>
      <c r="L27" s="193">
        <v>51</v>
      </c>
    </row>
    <row r="28" spans="2:12" ht="36" x14ac:dyDescent="0.25">
      <c r="B28" s="330"/>
      <c r="C28" s="150" t="s">
        <v>106</v>
      </c>
      <c r="D28" s="151" t="s">
        <v>94</v>
      </c>
      <c r="E28" s="191">
        <v>1</v>
      </c>
      <c r="F28" s="192">
        <v>1</v>
      </c>
      <c r="G28" s="192">
        <v>0</v>
      </c>
      <c r="H28" s="192">
        <v>0</v>
      </c>
      <c r="I28" s="192">
        <v>11</v>
      </c>
      <c r="J28" s="192">
        <v>8</v>
      </c>
      <c r="K28" s="192">
        <v>2</v>
      </c>
      <c r="L28" s="193">
        <v>0</v>
      </c>
    </row>
    <row r="29" spans="2:12" ht="15.75" thickBot="1" x14ac:dyDescent="0.3">
      <c r="B29" s="331"/>
      <c r="C29" s="150" t="s">
        <v>32</v>
      </c>
      <c r="D29" s="152" t="s">
        <v>95</v>
      </c>
      <c r="E29" s="194">
        <v>13</v>
      </c>
      <c r="F29" s="195">
        <v>6</v>
      </c>
      <c r="G29" s="195">
        <v>8</v>
      </c>
      <c r="H29" s="195">
        <v>5</v>
      </c>
      <c r="I29" s="195">
        <v>103</v>
      </c>
      <c r="J29" s="195">
        <v>53</v>
      </c>
      <c r="K29" s="195">
        <v>12</v>
      </c>
      <c r="L29" s="196">
        <v>8</v>
      </c>
    </row>
    <row r="30" spans="2:12" x14ac:dyDescent="0.25">
      <c r="B30" s="156"/>
      <c r="C30" s="157"/>
      <c r="D30" s="157"/>
      <c r="E30" s="144"/>
      <c r="F30" s="144"/>
      <c r="G30" s="144"/>
      <c r="H30" s="144"/>
      <c r="I30" s="144"/>
      <c r="J30" s="144"/>
      <c r="K30" s="144"/>
      <c r="L30" s="144"/>
    </row>
  </sheetData>
  <sheetProtection algorithmName="SHA-512" hashValue="w6RrtE550Uqe6cbFCuEGwi6+eCdIY4hoHGmc0CM1rW0BgpVw5Ey3bsctkYbu2KEAVlDgEDY8//nB/46cyoua2w==" saltValue="mhUXFhsbelo58mMJ5yILlQ==" spinCount="100000" sheet="1" objects="1" scenarios="1"/>
  <mergeCells count="23">
    <mergeCell ref="B22:B29"/>
    <mergeCell ref="B13:L13"/>
    <mergeCell ref="B14:C14"/>
    <mergeCell ref="B15:C15"/>
    <mergeCell ref="G4:H5"/>
    <mergeCell ref="I4:L4"/>
    <mergeCell ref="I5:J5"/>
    <mergeCell ref="K5:L5"/>
    <mergeCell ref="E6:H6"/>
    <mergeCell ref="I6:L6"/>
    <mergeCell ref="B17:C17"/>
    <mergeCell ref="B21:C21"/>
    <mergeCell ref="B16:C16"/>
    <mergeCell ref="B20:C20"/>
    <mergeCell ref="B18:C18"/>
    <mergeCell ref="B19:C19"/>
    <mergeCell ref="B2:F2"/>
    <mergeCell ref="B3:F3"/>
    <mergeCell ref="B4:D7"/>
    <mergeCell ref="E4:F5"/>
    <mergeCell ref="B10:B12"/>
    <mergeCell ref="B8:D8"/>
    <mergeCell ref="B9:C9"/>
  </mergeCells>
  <pageMargins left="0.70866141732283472" right="0.70866141732283472" top="0.74803149606299213" bottom="0.74803149606299213" header="0.31496062992125984" footer="0.31496062992125984"/>
  <pageSetup paperSize="9" scale="83" orientation="portrait" verticalDpi="598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C1:U174"/>
  <sheetViews>
    <sheetView topLeftCell="B1" zoomScaleNormal="100" workbookViewId="0">
      <pane xSplit="6" ySplit="7" topLeftCell="H14" activePane="bottomRight" state="frozen"/>
      <selection activeCell="B3" sqref="B3:D7"/>
      <selection pane="topRight" activeCell="B3" sqref="B3:D7"/>
      <selection pane="bottomLeft" activeCell="B3" sqref="B3:D7"/>
      <selection pane="bottomRight" activeCell="P20" sqref="P20"/>
    </sheetView>
  </sheetViews>
  <sheetFormatPr defaultColWidth="9.140625" defaultRowHeight="15" x14ac:dyDescent="0.25"/>
  <cols>
    <col min="1" max="1" width="9.140625" style="4"/>
    <col min="2" max="2" width="4.42578125" style="4" customWidth="1"/>
    <col min="3" max="5" width="3.28515625" style="4" customWidth="1"/>
    <col min="6" max="6" width="45.42578125" style="4" customWidth="1"/>
    <col min="7" max="7" width="5" style="4" customWidth="1"/>
    <col min="8" max="13" width="7.85546875" style="4" customWidth="1"/>
    <col min="14" max="14" width="7.85546875" style="26" customWidth="1"/>
    <col min="15" max="21" width="7.85546875" style="4" customWidth="1"/>
    <col min="22" max="16384" width="9.140625" style="4"/>
  </cols>
  <sheetData>
    <row r="1" spans="3:21" x14ac:dyDescent="0.25">
      <c r="N1" s="25"/>
    </row>
    <row r="2" spans="3:21" ht="21" x14ac:dyDescent="0.35">
      <c r="C2" s="348" t="s">
        <v>215</v>
      </c>
      <c r="D2" s="348"/>
      <c r="E2" s="348"/>
      <c r="F2" s="348"/>
      <c r="G2" s="348"/>
      <c r="H2" s="348"/>
      <c r="I2" s="37"/>
      <c r="J2" s="37"/>
      <c r="K2" s="37"/>
      <c r="L2" s="37"/>
      <c r="M2" s="41"/>
      <c r="N2" s="42"/>
      <c r="O2" s="43"/>
      <c r="P2" s="37"/>
      <c r="Q2" s="37"/>
      <c r="R2" s="37"/>
      <c r="S2" s="37"/>
      <c r="T2" s="37"/>
      <c r="U2" s="37"/>
    </row>
    <row r="3" spans="3:21" ht="27" customHeight="1" x14ac:dyDescent="0.25">
      <c r="C3" s="351" t="s">
        <v>306</v>
      </c>
      <c r="D3" s="351"/>
      <c r="E3" s="351"/>
      <c r="F3" s="351"/>
      <c r="G3" s="351"/>
      <c r="H3" s="45"/>
      <c r="I3" s="37"/>
      <c r="J3" s="37"/>
      <c r="K3" s="37"/>
      <c r="L3" s="37"/>
      <c r="M3" s="37"/>
      <c r="N3" s="43"/>
      <c r="O3" s="37"/>
      <c r="P3" s="37"/>
      <c r="Q3" s="37"/>
      <c r="R3" s="37"/>
      <c r="S3" s="37"/>
      <c r="T3" s="37"/>
      <c r="U3" s="37"/>
    </row>
    <row r="4" spans="3:21" ht="14.25" customHeight="1" x14ac:dyDescent="0.25">
      <c r="C4" s="349" t="s">
        <v>3</v>
      </c>
      <c r="D4" s="349"/>
      <c r="E4" s="349"/>
      <c r="F4" s="349"/>
      <c r="G4" s="349"/>
      <c r="H4" s="349" t="s">
        <v>33</v>
      </c>
      <c r="I4" s="354" t="s">
        <v>70</v>
      </c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</row>
    <row r="5" spans="3:21" ht="36" customHeight="1" x14ac:dyDescent="0.25">
      <c r="C5" s="349"/>
      <c r="D5" s="349"/>
      <c r="E5" s="349"/>
      <c r="F5" s="349"/>
      <c r="G5" s="349"/>
      <c r="H5" s="349"/>
      <c r="I5" s="355" t="s">
        <v>10</v>
      </c>
      <c r="J5" s="349" t="s">
        <v>173</v>
      </c>
      <c r="K5" s="349"/>
      <c r="L5" s="349" t="s">
        <v>174</v>
      </c>
      <c r="M5" s="349"/>
      <c r="N5" s="349" t="s">
        <v>175</v>
      </c>
      <c r="O5" s="349"/>
      <c r="P5" s="349" t="s">
        <v>177</v>
      </c>
      <c r="Q5" s="349"/>
      <c r="R5" s="349" t="s">
        <v>176</v>
      </c>
      <c r="S5" s="349"/>
      <c r="T5" s="349" t="s">
        <v>136</v>
      </c>
      <c r="U5" s="349"/>
    </row>
    <row r="6" spans="3:21" x14ac:dyDescent="0.25">
      <c r="C6" s="349"/>
      <c r="D6" s="349"/>
      <c r="E6" s="349"/>
      <c r="F6" s="349"/>
      <c r="G6" s="349"/>
      <c r="H6" s="349"/>
      <c r="I6" s="356"/>
      <c r="J6" s="99" t="s">
        <v>9</v>
      </c>
      <c r="K6" s="99" t="s">
        <v>10</v>
      </c>
      <c r="L6" s="99" t="s">
        <v>9</v>
      </c>
      <c r="M6" s="99" t="s">
        <v>10</v>
      </c>
      <c r="N6" s="99" t="s">
        <v>9</v>
      </c>
      <c r="O6" s="99" t="s">
        <v>10</v>
      </c>
      <c r="P6" s="99" t="s">
        <v>9</v>
      </c>
      <c r="Q6" s="99" t="s">
        <v>10</v>
      </c>
      <c r="R6" s="99" t="s">
        <v>9</v>
      </c>
      <c r="S6" s="99" t="s">
        <v>10</v>
      </c>
      <c r="T6" s="99" t="s">
        <v>9</v>
      </c>
      <c r="U6" s="99" t="s">
        <v>10</v>
      </c>
    </row>
    <row r="7" spans="3:21" ht="15.75" thickBot="1" x14ac:dyDescent="0.3">
      <c r="C7" s="350">
        <v>0</v>
      </c>
      <c r="D7" s="350"/>
      <c r="E7" s="350"/>
      <c r="F7" s="350"/>
      <c r="G7" s="350"/>
      <c r="H7" s="47">
        <v>1</v>
      </c>
      <c r="I7" s="47">
        <v>2</v>
      </c>
      <c r="J7" s="47">
        <v>3</v>
      </c>
      <c r="K7" s="47">
        <v>4</v>
      </c>
      <c r="L7" s="47">
        <v>5</v>
      </c>
      <c r="M7" s="48">
        <v>6</v>
      </c>
      <c r="N7" s="100">
        <v>7</v>
      </c>
      <c r="O7" s="100">
        <v>8</v>
      </c>
      <c r="P7" s="100">
        <v>9</v>
      </c>
      <c r="Q7" s="100">
        <v>10</v>
      </c>
      <c r="R7" s="100">
        <v>11</v>
      </c>
      <c r="S7" s="100">
        <v>12</v>
      </c>
      <c r="T7" s="53">
        <v>13</v>
      </c>
      <c r="U7" s="53">
        <v>14</v>
      </c>
    </row>
    <row r="8" spans="3:21" x14ac:dyDescent="0.25">
      <c r="C8" s="344" t="s">
        <v>211</v>
      </c>
      <c r="D8" s="345"/>
      <c r="E8" s="345"/>
      <c r="F8" s="346"/>
      <c r="G8" s="40">
        <v>21</v>
      </c>
      <c r="H8" s="160">
        <v>284</v>
      </c>
      <c r="I8" s="161">
        <v>158</v>
      </c>
      <c r="J8" s="161">
        <v>174</v>
      </c>
      <c r="K8" s="161">
        <v>89</v>
      </c>
      <c r="L8" s="161">
        <v>64</v>
      </c>
      <c r="M8" s="161">
        <v>36</v>
      </c>
      <c r="N8" s="161">
        <v>112</v>
      </c>
      <c r="O8" s="161">
        <v>71</v>
      </c>
      <c r="P8" s="161">
        <v>71</v>
      </c>
      <c r="Q8" s="161">
        <v>42</v>
      </c>
      <c r="R8" s="161">
        <v>49</v>
      </c>
      <c r="S8" s="161">
        <v>20</v>
      </c>
      <c r="T8" s="161">
        <v>97</v>
      </c>
      <c r="U8" s="162">
        <v>66</v>
      </c>
    </row>
    <row r="9" spans="3:21" ht="16.5" customHeight="1" x14ac:dyDescent="0.25">
      <c r="C9" s="342" t="s">
        <v>35</v>
      </c>
      <c r="D9" s="341" t="s">
        <v>36</v>
      </c>
      <c r="E9" s="341"/>
      <c r="F9" s="341"/>
      <c r="G9" s="40">
        <v>22</v>
      </c>
      <c r="H9" s="163">
        <v>35</v>
      </c>
      <c r="I9" s="164">
        <v>17</v>
      </c>
      <c r="J9" s="164">
        <v>22</v>
      </c>
      <c r="K9" s="164">
        <v>10</v>
      </c>
      <c r="L9" s="164">
        <v>7</v>
      </c>
      <c r="M9" s="164">
        <v>3</v>
      </c>
      <c r="N9" s="164">
        <v>28</v>
      </c>
      <c r="O9" s="164">
        <v>15</v>
      </c>
      <c r="P9" s="164">
        <v>23</v>
      </c>
      <c r="Q9" s="164">
        <v>12</v>
      </c>
      <c r="R9" s="164">
        <v>1</v>
      </c>
      <c r="S9" s="164">
        <v>0</v>
      </c>
      <c r="T9" s="99" t="s">
        <v>30</v>
      </c>
      <c r="U9" s="50" t="s">
        <v>30</v>
      </c>
    </row>
    <row r="10" spans="3:21" ht="16.5" customHeight="1" x14ac:dyDescent="0.25">
      <c r="C10" s="343"/>
      <c r="D10" s="341" t="s">
        <v>37</v>
      </c>
      <c r="E10" s="341"/>
      <c r="F10" s="341"/>
      <c r="G10" s="40">
        <v>23</v>
      </c>
      <c r="H10" s="163">
        <v>249</v>
      </c>
      <c r="I10" s="164">
        <v>141</v>
      </c>
      <c r="J10" s="164">
        <v>152</v>
      </c>
      <c r="K10" s="164">
        <v>79</v>
      </c>
      <c r="L10" s="164">
        <v>57</v>
      </c>
      <c r="M10" s="164">
        <v>33</v>
      </c>
      <c r="N10" s="164">
        <v>84</v>
      </c>
      <c r="O10" s="164">
        <v>56</v>
      </c>
      <c r="P10" s="164">
        <v>48</v>
      </c>
      <c r="Q10" s="164">
        <v>30</v>
      </c>
      <c r="R10" s="164">
        <v>48</v>
      </c>
      <c r="S10" s="164">
        <v>20</v>
      </c>
      <c r="T10" s="164">
        <v>97</v>
      </c>
      <c r="U10" s="165">
        <v>66</v>
      </c>
    </row>
    <row r="11" spans="3:21" x14ac:dyDescent="0.25">
      <c r="C11" s="347" t="s">
        <v>3047</v>
      </c>
      <c r="D11" s="341" t="s">
        <v>38</v>
      </c>
      <c r="E11" s="341"/>
      <c r="F11" s="341"/>
      <c r="G11" s="40">
        <v>24</v>
      </c>
      <c r="H11" s="163">
        <v>0</v>
      </c>
      <c r="I11" s="164">
        <v>0</v>
      </c>
      <c r="J11" s="164">
        <v>0</v>
      </c>
      <c r="K11" s="164">
        <v>0</v>
      </c>
      <c r="L11" s="164">
        <v>0</v>
      </c>
      <c r="M11" s="164">
        <v>0</v>
      </c>
      <c r="N11" s="164">
        <v>0</v>
      </c>
      <c r="O11" s="164">
        <v>0</v>
      </c>
      <c r="P11" s="164">
        <v>0</v>
      </c>
      <c r="Q11" s="164">
        <v>0</v>
      </c>
      <c r="R11" s="164">
        <v>0</v>
      </c>
      <c r="S11" s="164">
        <v>0</v>
      </c>
      <c r="T11" s="164">
        <v>0</v>
      </c>
      <c r="U11" s="165">
        <v>0</v>
      </c>
    </row>
    <row r="12" spans="3:21" x14ac:dyDescent="0.25">
      <c r="C12" s="347"/>
      <c r="D12" s="341" t="s">
        <v>39</v>
      </c>
      <c r="E12" s="341"/>
      <c r="F12" s="341"/>
      <c r="G12" s="40">
        <v>25</v>
      </c>
      <c r="H12" s="163">
        <v>0</v>
      </c>
      <c r="I12" s="164">
        <v>0</v>
      </c>
      <c r="J12" s="164">
        <v>0</v>
      </c>
      <c r="K12" s="164">
        <v>0</v>
      </c>
      <c r="L12" s="164">
        <v>0</v>
      </c>
      <c r="M12" s="164">
        <v>0</v>
      </c>
      <c r="N12" s="164">
        <v>0</v>
      </c>
      <c r="O12" s="164">
        <v>0</v>
      </c>
      <c r="P12" s="164">
        <v>0</v>
      </c>
      <c r="Q12" s="164">
        <v>0</v>
      </c>
      <c r="R12" s="164">
        <v>0</v>
      </c>
      <c r="S12" s="164">
        <v>0</v>
      </c>
      <c r="T12" s="164">
        <v>0</v>
      </c>
      <c r="U12" s="165">
        <v>0</v>
      </c>
    </row>
    <row r="13" spans="3:21" x14ac:dyDescent="0.25">
      <c r="C13" s="347"/>
      <c r="D13" s="341" t="s">
        <v>40</v>
      </c>
      <c r="E13" s="341"/>
      <c r="F13" s="341"/>
      <c r="G13" s="40">
        <v>26</v>
      </c>
      <c r="H13" s="163">
        <v>45</v>
      </c>
      <c r="I13" s="164">
        <v>37</v>
      </c>
      <c r="J13" s="164">
        <v>27</v>
      </c>
      <c r="K13" s="164">
        <v>24</v>
      </c>
      <c r="L13" s="164">
        <v>2</v>
      </c>
      <c r="M13" s="164">
        <v>2</v>
      </c>
      <c r="N13" s="164">
        <v>21</v>
      </c>
      <c r="O13" s="164">
        <v>16</v>
      </c>
      <c r="P13" s="164">
        <v>18</v>
      </c>
      <c r="Q13" s="164">
        <v>13</v>
      </c>
      <c r="R13" s="164">
        <v>5</v>
      </c>
      <c r="S13" s="164">
        <v>3</v>
      </c>
      <c r="T13" s="164">
        <v>10</v>
      </c>
      <c r="U13" s="165">
        <v>9</v>
      </c>
    </row>
    <row r="14" spans="3:21" x14ac:dyDescent="0.25">
      <c r="C14" s="347"/>
      <c r="D14" s="341" t="s">
        <v>41</v>
      </c>
      <c r="E14" s="341"/>
      <c r="F14" s="341"/>
      <c r="G14" s="40">
        <v>27</v>
      </c>
      <c r="H14" s="163">
        <v>0</v>
      </c>
      <c r="I14" s="164">
        <v>0</v>
      </c>
      <c r="J14" s="164">
        <v>0</v>
      </c>
      <c r="K14" s="164">
        <v>0</v>
      </c>
      <c r="L14" s="164">
        <v>0</v>
      </c>
      <c r="M14" s="164">
        <v>0</v>
      </c>
      <c r="N14" s="164">
        <v>0</v>
      </c>
      <c r="O14" s="164">
        <v>0</v>
      </c>
      <c r="P14" s="164">
        <v>0</v>
      </c>
      <c r="Q14" s="164">
        <v>0</v>
      </c>
      <c r="R14" s="164">
        <v>0</v>
      </c>
      <c r="S14" s="164">
        <v>0</v>
      </c>
      <c r="T14" s="164">
        <v>0</v>
      </c>
      <c r="U14" s="165">
        <v>0</v>
      </c>
    </row>
    <row r="15" spans="3:21" x14ac:dyDescent="0.25">
      <c r="C15" s="347"/>
      <c r="D15" s="341" t="s">
        <v>42</v>
      </c>
      <c r="E15" s="341"/>
      <c r="F15" s="341"/>
      <c r="G15" s="40">
        <v>28</v>
      </c>
      <c r="H15" s="163">
        <v>7</v>
      </c>
      <c r="I15" s="164">
        <v>0</v>
      </c>
      <c r="J15" s="164">
        <v>6</v>
      </c>
      <c r="K15" s="164">
        <v>0</v>
      </c>
      <c r="L15" s="164">
        <v>0</v>
      </c>
      <c r="M15" s="164">
        <v>0</v>
      </c>
      <c r="N15" s="164">
        <v>4</v>
      </c>
      <c r="O15" s="164">
        <v>0</v>
      </c>
      <c r="P15" s="164">
        <v>2</v>
      </c>
      <c r="Q15" s="164">
        <v>0</v>
      </c>
      <c r="R15" s="164">
        <v>0</v>
      </c>
      <c r="S15" s="164">
        <v>0</v>
      </c>
      <c r="T15" s="164">
        <v>1</v>
      </c>
      <c r="U15" s="165">
        <v>0</v>
      </c>
    </row>
    <row r="16" spans="3:21" x14ac:dyDescent="0.25">
      <c r="C16" s="347"/>
      <c r="D16" s="341" t="s">
        <v>43</v>
      </c>
      <c r="E16" s="341"/>
      <c r="F16" s="341"/>
      <c r="G16" s="40">
        <v>29</v>
      </c>
      <c r="H16" s="163">
        <v>4</v>
      </c>
      <c r="I16" s="164">
        <v>3</v>
      </c>
      <c r="J16" s="164">
        <v>4</v>
      </c>
      <c r="K16" s="164">
        <v>3</v>
      </c>
      <c r="L16" s="164">
        <v>0</v>
      </c>
      <c r="M16" s="164">
        <v>0</v>
      </c>
      <c r="N16" s="164">
        <v>0</v>
      </c>
      <c r="O16" s="164">
        <v>0</v>
      </c>
      <c r="P16" s="164">
        <v>0</v>
      </c>
      <c r="Q16" s="164">
        <v>0</v>
      </c>
      <c r="R16" s="164">
        <v>1</v>
      </c>
      <c r="S16" s="164">
        <v>0</v>
      </c>
      <c r="T16" s="164">
        <v>4</v>
      </c>
      <c r="U16" s="165">
        <v>3</v>
      </c>
    </row>
    <row r="17" spans="3:21" ht="27.75" customHeight="1" x14ac:dyDescent="0.25">
      <c r="C17" s="341" t="s">
        <v>212</v>
      </c>
      <c r="D17" s="341"/>
      <c r="E17" s="341"/>
      <c r="F17" s="341"/>
      <c r="G17" s="40">
        <v>30</v>
      </c>
      <c r="H17" s="163">
        <v>299</v>
      </c>
      <c r="I17" s="164">
        <v>155</v>
      </c>
      <c r="J17" s="164">
        <v>155</v>
      </c>
      <c r="K17" s="164">
        <v>84</v>
      </c>
      <c r="L17" s="164">
        <v>25</v>
      </c>
      <c r="M17" s="164">
        <v>15</v>
      </c>
      <c r="N17" s="164">
        <v>126</v>
      </c>
      <c r="O17" s="164">
        <v>80</v>
      </c>
      <c r="P17" s="164">
        <v>75</v>
      </c>
      <c r="Q17" s="164">
        <v>45</v>
      </c>
      <c r="R17" s="164">
        <v>57</v>
      </c>
      <c r="S17" s="164">
        <v>13</v>
      </c>
      <c r="T17" s="164">
        <v>98</v>
      </c>
      <c r="U17" s="165">
        <v>56</v>
      </c>
    </row>
    <row r="18" spans="3:21" x14ac:dyDescent="0.25">
      <c r="C18" s="347" t="s">
        <v>44</v>
      </c>
      <c r="D18" s="341" t="s">
        <v>213</v>
      </c>
      <c r="E18" s="341"/>
      <c r="F18" s="341"/>
      <c r="G18" s="40">
        <v>31</v>
      </c>
      <c r="H18" s="163">
        <v>153</v>
      </c>
      <c r="I18" s="164">
        <v>92</v>
      </c>
      <c r="J18" s="164">
        <v>80</v>
      </c>
      <c r="K18" s="164">
        <v>52</v>
      </c>
      <c r="L18" s="164">
        <v>21</v>
      </c>
      <c r="M18" s="164">
        <v>15</v>
      </c>
      <c r="N18" s="164">
        <v>79</v>
      </c>
      <c r="O18" s="164">
        <v>48</v>
      </c>
      <c r="P18" s="164">
        <v>51</v>
      </c>
      <c r="Q18" s="164">
        <v>29</v>
      </c>
      <c r="R18" s="164">
        <v>15</v>
      </c>
      <c r="S18" s="164">
        <v>6</v>
      </c>
      <c r="T18" s="164">
        <v>32</v>
      </c>
      <c r="U18" s="165">
        <v>23</v>
      </c>
    </row>
    <row r="19" spans="3:21" ht="15.75" customHeight="1" x14ac:dyDescent="0.25">
      <c r="C19" s="347"/>
      <c r="D19" s="347" t="s">
        <v>35</v>
      </c>
      <c r="E19" s="341" t="s">
        <v>45</v>
      </c>
      <c r="F19" s="341"/>
      <c r="G19" s="40">
        <v>32</v>
      </c>
      <c r="H19" s="163">
        <v>139</v>
      </c>
      <c r="I19" s="164">
        <v>85</v>
      </c>
      <c r="J19" s="164">
        <v>75</v>
      </c>
      <c r="K19" s="164">
        <v>50</v>
      </c>
      <c r="L19" s="164">
        <v>18</v>
      </c>
      <c r="M19" s="164">
        <v>13</v>
      </c>
      <c r="N19" s="164">
        <v>72</v>
      </c>
      <c r="O19" s="164">
        <v>47</v>
      </c>
      <c r="P19" s="164">
        <v>49</v>
      </c>
      <c r="Q19" s="164">
        <v>28</v>
      </c>
      <c r="R19" s="164">
        <v>15</v>
      </c>
      <c r="S19" s="164">
        <v>6</v>
      </c>
      <c r="T19" s="164">
        <v>31</v>
      </c>
      <c r="U19" s="165">
        <v>22</v>
      </c>
    </row>
    <row r="20" spans="3:21" ht="15.75" customHeight="1" x14ac:dyDescent="0.25">
      <c r="C20" s="347"/>
      <c r="D20" s="347"/>
      <c r="E20" s="342" t="s">
        <v>109</v>
      </c>
      <c r="F20" s="51" t="s">
        <v>108</v>
      </c>
      <c r="G20" s="40">
        <v>33</v>
      </c>
      <c r="H20" s="163">
        <v>8</v>
      </c>
      <c r="I20" s="164">
        <v>4</v>
      </c>
      <c r="J20" s="164">
        <v>2</v>
      </c>
      <c r="K20" s="164">
        <v>0</v>
      </c>
      <c r="L20" s="164">
        <v>1</v>
      </c>
      <c r="M20" s="164">
        <v>0</v>
      </c>
      <c r="N20" s="164">
        <v>5</v>
      </c>
      <c r="O20" s="164">
        <v>4</v>
      </c>
      <c r="P20" s="164">
        <v>2</v>
      </c>
      <c r="Q20" s="164">
        <v>1</v>
      </c>
      <c r="R20" s="164">
        <v>1</v>
      </c>
      <c r="S20" s="164">
        <v>0</v>
      </c>
      <c r="T20" s="164">
        <v>1</v>
      </c>
      <c r="U20" s="165">
        <v>1</v>
      </c>
    </row>
    <row r="21" spans="3:21" ht="15.75" customHeight="1" x14ac:dyDescent="0.25">
      <c r="C21" s="347"/>
      <c r="D21" s="347"/>
      <c r="E21" s="343"/>
      <c r="F21" s="51" t="s">
        <v>107</v>
      </c>
      <c r="G21" s="40">
        <v>34</v>
      </c>
      <c r="H21" s="163">
        <v>0</v>
      </c>
      <c r="I21" s="164">
        <v>0</v>
      </c>
      <c r="J21" s="164">
        <v>0</v>
      </c>
      <c r="K21" s="164">
        <v>0</v>
      </c>
      <c r="L21" s="164">
        <v>0</v>
      </c>
      <c r="M21" s="164">
        <v>0</v>
      </c>
      <c r="N21" s="164">
        <v>0</v>
      </c>
      <c r="O21" s="164">
        <v>0</v>
      </c>
      <c r="P21" s="164">
        <v>0</v>
      </c>
      <c r="Q21" s="164">
        <v>0</v>
      </c>
      <c r="R21" s="164">
        <v>0</v>
      </c>
      <c r="S21" s="164">
        <v>0</v>
      </c>
      <c r="T21" s="164">
        <v>0</v>
      </c>
      <c r="U21" s="165">
        <v>0</v>
      </c>
    </row>
    <row r="22" spans="3:21" ht="15.75" customHeight="1" x14ac:dyDescent="0.25">
      <c r="C22" s="347"/>
      <c r="D22" s="347"/>
      <c r="E22" s="341" t="s">
        <v>214</v>
      </c>
      <c r="F22" s="341"/>
      <c r="G22" s="40">
        <v>35</v>
      </c>
      <c r="H22" s="163">
        <v>14</v>
      </c>
      <c r="I22" s="164">
        <v>7</v>
      </c>
      <c r="J22" s="164">
        <v>5</v>
      </c>
      <c r="K22" s="164">
        <v>2</v>
      </c>
      <c r="L22" s="164">
        <v>3</v>
      </c>
      <c r="M22" s="164">
        <v>2</v>
      </c>
      <c r="N22" s="164">
        <v>7</v>
      </c>
      <c r="O22" s="164">
        <v>1</v>
      </c>
      <c r="P22" s="164">
        <v>2</v>
      </c>
      <c r="Q22" s="164">
        <v>1</v>
      </c>
      <c r="R22" s="164">
        <v>0</v>
      </c>
      <c r="S22" s="164">
        <v>0</v>
      </c>
      <c r="T22" s="164">
        <v>1</v>
      </c>
      <c r="U22" s="165">
        <v>1</v>
      </c>
    </row>
    <row r="23" spans="3:21" x14ac:dyDescent="0.25">
      <c r="C23" s="347"/>
      <c r="D23" s="347"/>
      <c r="E23" s="347" t="s">
        <v>35</v>
      </c>
      <c r="F23" s="98" t="s">
        <v>46</v>
      </c>
      <c r="G23" s="40">
        <v>36</v>
      </c>
      <c r="H23" s="163">
        <v>1</v>
      </c>
      <c r="I23" s="164">
        <v>1</v>
      </c>
      <c r="J23" s="164">
        <v>0</v>
      </c>
      <c r="K23" s="164">
        <v>0</v>
      </c>
      <c r="L23" s="164">
        <v>0</v>
      </c>
      <c r="M23" s="164">
        <v>0</v>
      </c>
      <c r="N23" s="164">
        <v>1</v>
      </c>
      <c r="O23" s="164">
        <v>1</v>
      </c>
      <c r="P23" s="164">
        <v>1</v>
      </c>
      <c r="Q23" s="164">
        <v>1</v>
      </c>
      <c r="R23" s="164">
        <v>0</v>
      </c>
      <c r="S23" s="164">
        <v>0</v>
      </c>
      <c r="T23" s="164">
        <v>0</v>
      </c>
      <c r="U23" s="165">
        <v>0</v>
      </c>
    </row>
    <row r="24" spans="3:21" x14ac:dyDescent="0.25">
      <c r="C24" s="347"/>
      <c r="D24" s="347"/>
      <c r="E24" s="347"/>
      <c r="F24" s="98" t="s">
        <v>47</v>
      </c>
      <c r="G24" s="40">
        <v>37</v>
      </c>
      <c r="H24" s="163">
        <v>0</v>
      </c>
      <c r="I24" s="164">
        <v>0</v>
      </c>
      <c r="J24" s="164">
        <v>0</v>
      </c>
      <c r="K24" s="164">
        <v>0</v>
      </c>
      <c r="L24" s="164">
        <v>0</v>
      </c>
      <c r="M24" s="164">
        <v>0</v>
      </c>
      <c r="N24" s="164">
        <v>0</v>
      </c>
      <c r="O24" s="164">
        <v>0</v>
      </c>
      <c r="P24" s="164">
        <v>0</v>
      </c>
      <c r="Q24" s="164">
        <v>0</v>
      </c>
      <c r="R24" s="164">
        <v>0</v>
      </c>
      <c r="S24" s="164">
        <v>0</v>
      </c>
      <c r="T24" s="164">
        <v>0</v>
      </c>
      <c r="U24" s="165">
        <v>0</v>
      </c>
    </row>
    <row r="25" spans="3:21" x14ac:dyDescent="0.25">
      <c r="C25" s="347"/>
      <c r="D25" s="347"/>
      <c r="E25" s="347"/>
      <c r="F25" s="98" t="s">
        <v>48</v>
      </c>
      <c r="G25" s="40">
        <v>38</v>
      </c>
      <c r="H25" s="163">
        <v>11</v>
      </c>
      <c r="I25" s="164">
        <v>5</v>
      </c>
      <c r="J25" s="164">
        <v>3</v>
      </c>
      <c r="K25" s="164">
        <v>1</v>
      </c>
      <c r="L25" s="164">
        <v>2</v>
      </c>
      <c r="M25" s="164">
        <v>1</v>
      </c>
      <c r="N25" s="164">
        <v>5</v>
      </c>
      <c r="O25" s="164">
        <v>0</v>
      </c>
      <c r="P25" s="164">
        <v>0</v>
      </c>
      <c r="Q25" s="164">
        <v>0</v>
      </c>
      <c r="R25" s="164">
        <v>0</v>
      </c>
      <c r="S25" s="164">
        <v>0</v>
      </c>
      <c r="T25" s="164">
        <v>1</v>
      </c>
      <c r="U25" s="165">
        <v>1</v>
      </c>
    </row>
    <row r="26" spans="3:21" x14ac:dyDescent="0.25">
      <c r="C26" s="347"/>
      <c r="D26" s="347"/>
      <c r="E26" s="347"/>
      <c r="F26" s="98" t="s">
        <v>114</v>
      </c>
      <c r="G26" s="40">
        <v>39</v>
      </c>
      <c r="H26" s="163">
        <v>0</v>
      </c>
      <c r="I26" s="164">
        <v>0</v>
      </c>
      <c r="J26" s="164">
        <v>0</v>
      </c>
      <c r="K26" s="164">
        <v>0</v>
      </c>
      <c r="L26" s="164">
        <v>0</v>
      </c>
      <c r="M26" s="164">
        <v>0</v>
      </c>
      <c r="N26" s="164">
        <v>0</v>
      </c>
      <c r="O26" s="164">
        <v>0</v>
      </c>
      <c r="P26" s="164">
        <v>0</v>
      </c>
      <c r="Q26" s="164">
        <v>0</v>
      </c>
      <c r="R26" s="99" t="s">
        <v>30</v>
      </c>
      <c r="S26" s="99" t="s">
        <v>30</v>
      </c>
      <c r="T26" s="164">
        <v>0</v>
      </c>
      <c r="U26" s="165">
        <v>0</v>
      </c>
    </row>
    <row r="27" spans="3:21" ht="26.25" customHeight="1" x14ac:dyDescent="0.25">
      <c r="C27" s="347"/>
      <c r="D27" s="347"/>
      <c r="E27" s="347"/>
      <c r="F27" s="98" t="s">
        <v>130</v>
      </c>
      <c r="G27" s="40">
        <v>40</v>
      </c>
      <c r="H27" s="163">
        <v>2</v>
      </c>
      <c r="I27" s="164">
        <v>1</v>
      </c>
      <c r="J27" s="164">
        <v>2</v>
      </c>
      <c r="K27" s="164">
        <v>1</v>
      </c>
      <c r="L27" s="164">
        <v>1</v>
      </c>
      <c r="M27" s="164">
        <v>1</v>
      </c>
      <c r="N27" s="164">
        <v>1</v>
      </c>
      <c r="O27" s="164">
        <v>0</v>
      </c>
      <c r="P27" s="164">
        <v>1</v>
      </c>
      <c r="Q27" s="164">
        <v>0</v>
      </c>
      <c r="R27" s="164">
        <v>0</v>
      </c>
      <c r="S27" s="164">
        <v>0</v>
      </c>
      <c r="T27" s="164">
        <v>0</v>
      </c>
      <c r="U27" s="165">
        <v>0</v>
      </c>
    </row>
    <row r="28" spans="3:21" ht="24" x14ac:dyDescent="0.25">
      <c r="C28" s="347"/>
      <c r="D28" s="347"/>
      <c r="E28" s="347"/>
      <c r="F28" s="98" t="s">
        <v>113</v>
      </c>
      <c r="G28" s="40">
        <v>41</v>
      </c>
      <c r="H28" s="163">
        <v>0</v>
      </c>
      <c r="I28" s="164">
        <v>0</v>
      </c>
      <c r="J28" s="164">
        <v>0</v>
      </c>
      <c r="K28" s="164">
        <v>0</v>
      </c>
      <c r="L28" s="164">
        <v>0</v>
      </c>
      <c r="M28" s="164">
        <v>0</v>
      </c>
      <c r="N28" s="164">
        <v>0</v>
      </c>
      <c r="O28" s="164">
        <v>0</v>
      </c>
      <c r="P28" s="164">
        <v>0</v>
      </c>
      <c r="Q28" s="164">
        <v>0</v>
      </c>
      <c r="R28" s="99" t="s">
        <v>30</v>
      </c>
      <c r="S28" s="99" t="s">
        <v>30</v>
      </c>
      <c r="T28" s="164">
        <v>0</v>
      </c>
      <c r="U28" s="165">
        <v>0</v>
      </c>
    </row>
    <row r="29" spans="3:21" x14ac:dyDescent="0.25">
      <c r="C29" s="347"/>
      <c r="D29" s="347"/>
      <c r="E29" s="347"/>
      <c r="F29" s="98" t="s">
        <v>121</v>
      </c>
      <c r="G29" s="40">
        <v>42</v>
      </c>
      <c r="H29" s="163">
        <v>0</v>
      </c>
      <c r="I29" s="164">
        <v>0</v>
      </c>
      <c r="J29" s="164">
        <v>0</v>
      </c>
      <c r="K29" s="164">
        <v>0</v>
      </c>
      <c r="L29" s="164">
        <v>0</v>
      </c>
      <c r="M29" s="164">
        <v>0</v>
      </c>
      <c r="N29" s="164">
        <v>0</v>
      </c>
      <c r="O29" s="164">
        <v>0</v>
      </c>
      <c r="P29" s="164">
        <v>0</v>
      </c>
      <c r="Q29" s="164">
        <v>0</v>
      </c>
      <c r="R29" s="99" t="s">
        <v>30</v>
      </c>
      <c r="S29" s="99" t="s">
        <v>30</v>
      </c>
      <c r="T29" s="164">
        <v>0</v>
      </c>
      <c r="U29" s="165">
        <v>0</v>
      </c>
    </row>
    <row r="30" spans="3:21" x14ac:dyDescent="0.25">
      <c r="C30" s="347"/>
      <c r="D30" s="347"/>
      <c r="E30" s="347"/>
      <c r="F30" s="98" t="s">
        <v>115</v>
      </c>
      <c r="G30" s="40">
        <v>43</v>
      </c>
      <c r="H30" s="163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>
        <v>0</v>
      </c>
      <c r="R30" s="164">
        <v>0</v>
      </c>
      <c r="S30" s="164">
        <v>0</v>
      </c>
      <c r="T30" s="164">
        <v>0</v>
      </c>
      <c r="U30" s="165">
        <v>0</v>
      </c>
    </row>
    <row r="31" spans="3:21" x14ac:dyDescent="0.25">
      <c r="C31" s="347"/>
      <c r="D31" s="347"/>
      <c r="E31" s="347"/>
      <c r="F31" s="98" t="s">
        <v>116</v>
      </c>
      <c r="G31" s="40">
        <v>44</v>
      </c>
      <c r="H31" s="163">
        <v>0</v>
      </c>
      <c r="I31" s="164">
        <v>0</v>
      </c>
      <c r="J31" s="164">
        <v>0</v>
      </c>
      <c r="K31" s="164">
        <v>0</v>
      </c>
      <c r="L31" s="164">
        <v>0</v>
      </c>
      <c r="M31" s="164">
        <v>0</v>
      </c>
      <c r="N31" s="164">
        <v>0</v>
      </c>
      <c r="O31" s="164">
        <v>0</v>
      </c>
      <c r="P31" s="164">
        <v>0</v>
      </c>
      <c r="Q31" s="164">
        <v>0</v>
      </c>
      <c r="R31" s="164">
        <v>0</v>
      </c>
      <c r="S31" s="164">
        <v>0</v>
      </c>
      <c r="T31" s="164">
        <v>0</v>
      </c>
      <c r="U31" s="165">
        <v>0</v>
      </c>
    </row>
    <row r="32" spans="3:21" ht="24" x14ac:dyDescent="0.25">
      <c r="C32" s="347"/>
      <c r="D32" s="347"/>
      <c r="E32" s="347"/>
      <c r="F32" s="98" t="s">
        <v>125</v>
      </c>
      <c r="G32" s="40">
        <v>45</v>
      </c>
      <c r="H32" s="163">
        <v>0</v>
      </c>
      <c r="I32" s="164">
        <v>0</v>
      </c>
      <c r="J32" s="164">
        <v>0</v>
      </c>
      <c r="K32" s="164">
        <v>0</v>
      </c>
      <c r="L32" s="164">
        <v>0</v>
      </c>
      <c r="M32" s="164">
        <v>0</v>
      </c>
      <c r="N32" s="164">
        <v>0</v>
      </c>
      <c r="O32" s="164">
        <v>0</v>
      </c>
      <c r="P32" s="164">
        <v>0</v>
      </c>
      <c r="Q32" s="164">
        <v>0</v>
      </c>
      <c r="R32" s="99" t="s">
        <v>30</v>
      </c>
      <c r="S32" s="99" t="s">
        <v>30</v>
      </c>
      <c r="T32" s="164">
        <v>0</v>
      </c>
      <c r="U32" s="165">
        <v>0</v>
      </c>
    </row>
    <row r="33" spans="3:21" ht="35.25" customHeight="1" x14ac:dyDescent="0.25">
      <c r="C33" s="347"/>
      <c r="D33" s="347"/>
      <c r="E33" s="347"/>
      <c r="F33" s="98" t="s">
        <v>124</v>
      </c>
      <c r="G33" s="40">
        <v>46</v>
      </c>
      <c r="H33" s="163">
        <v>0</v>
      </c>
      <c r="I33" s="164">
        <v>0</v>
      </c>
      <c r="J33" s="164">
        <v>0</v>
      </c>
      <c r="K33" s="164">
        <v>0</v>
      </c>
      <c r="L33" s="164">
        <v>0</v>
      </c>
      <c r="M33" s="164">
        <v>0</v>
      </c>
      <c r="N33" s="99" t="s">
        <v>30</v>
      </c>
      <c r="O33" s="99" t="s">
        <v>30</v>
      </c>
      <c r="P33" s="99" t="s">
        <v>30</v>
      </c>
      <c r="Q33" s="99" t="s">
        <v>30</v>
      </c>
      <c r="R33" s="164">
        <v>0</v>
      </c>
      <c r="S33" s="164">
        <v>0</v>
      </c>
      <c r="T33" s="164">
        <v>0</v>
      </c>
      <c r="U33" s="165">
        <v>0</v>
      </c>
    </row>
    <row r="34" spans="3:21" x14ac:dyDescent="0.25">
      <c r="C34" s="347"/>
      <c r="D34" s="347"/>
      <c r="E34" s="347"/>
      <c r="F34" s="98" t="s">
        <v>49</v>
      </c>
      <c r="G34" s="40">
        <v>47</v>
      </c>
      <c r="H34" s="163">
        <v>0</v>
      </c>
      <c r="I34" s="164">
        <v>0</v>
      </c>
      <c r="J34" s="164">
        <v>0</v>
      </c>
      <c r="K34" s="164">
        <v>0</v>
      </c>
      <c r="L34" s="164">
        <v>0</v>
      </c>
      <c r="M34" s="164">
        <v>0</v>
      </c>
      <c r="N34" s="164">
        <v>0</v>
      </c>
      <c r="O34" s="164">
        <v>0</v>
      </c>
      <c r="P34" s="164">
        <v>0</v>
      </c>
      <c r="Q34" s="164">
        <v>0</v>
      </c>
      <c r="R34" s="164">
        <v>0</v>
      </c>
      <c r="S34" s="164">
        <v>0</v>
      </c>
      <c r="T34" s="164">
        <v>0</v>
      </c>
      <c r="U34" s="165">
        <v>0</v>
      </c>
    </row>
    <row r="35" spans="3:21" x14ac:dyDescent="0.25">
      <c r="C35" s="347"/>
      <c r="D35" s="341" t="s">
        <v>50</v>
      </c>
      <c r="E35" s="341"/>
      <c r="F35" s="341"/>
      <c r="G35" s="40">
        <v>48</v>
      </c>
      <c r="H35" s="163">
        <v>2</v>
      </c>
      <c r="I35" s="164">
        <v>0</v>
      </c>
      <c r="J35" s="164">
        <v>1</v>
      </c>
      <c r="K35" s="164">
        <v>0</v>
      </c>
      <c r="L35" s="164">
        <v>0</v>
      </c>
      <c r="M35" s="164">
        <v>0</v>
      </c>
      <c r="N35" s="164">
        <v>0</v>
      </c>
      <c r="O35" s="164">
        <v>0</v>
      </c>
      <c r="P35" s="164">
        <v>0</v>
      </c>
      <c r="Q35" s="164">
        <v>0</v>
      </c>
      <c r="R35" s="164">
        <v>0</v>
      </c>
      <c r="S35" s="164">
        <v>0</v>
      </c>
      <c r="T35" s="164">
        <v>1</v>
      </c>
      <c r="U35" s="165">
        <v>0</v>
      </c>
    </row>
    <row r="36" spans="3:21" x14ac:dyDescent="0.25">
      <c r="C36" s="347"/>
      <c r="D36" s="344" t="s">
        <v>111</v>
      </c>
      <c r="E36" s="345"/>
      <c r="F36" s="346"/>
      <c r="G36" s="40">
        <v>49</v>
      </c>
      <c r="H36" s="163">
        <v>0</v>
      </c>
      <c r="I36" s="164">
        <v>0</v>
      </c>
      <c r="J36" s="164">
        <v>0</v>
      </c>
      <c r="K36" s="164">
        <v>0</v>
      </c>
      <c r="L36" s="164">
        <v>0</v>
      </c>
      <c r="M36" s="164">
        <v>0</v>
      </c>
      <c r="N36" s="164">
        <v>0</v>
      </c>
      <c r="O36" s="164">
        <v>0</v>
      </c>
      <c r="P36" s="164">
        <v>0</v>
      </c>
      <c r="Q36" s="164">
        <v>0</v>
      </c>
      <c r="R36" s="99" t="s">
        <v>30</v>
      </c>
      <c r="S36" s="99" t="s">
        <v>30</v>
      </c>
      <c r="T36" s="164">
        <v>0</v>
      </c>
      <c r="U36" s="165">
        <v>0</v>
      </c>
    </row>
    <row r="37" spans="3:21" x14ac:dyDescent="0.25">
      <c r="C37" s="347"/>
      <c r="D37" s="341" t="s">
        <v>51</v>
      </c>
      <c r="E37" s="341"/>
      <c r="F37" s="341"/>
      <c r="G37" s="40">
        <v>50</v>
      </c>
      <c r="H37" s="163">
        <v>1</v>
      </c>
      <c r="I37" s="164">
        <v>1</v>
      </c>
      <c r="J37" s="164">
        <v>1</v>
      </c>
      <c r="K37" s="164">
        <v>1</v>
      </c>
      <c r="L37" s="164">
        <v>0</v>
      </c>
      <c r="M37" s="164">
        <v>0</v>
      </c>
      <c r="N37" s="164">
        <v>1</v>
      </c>
      <c r="O37" s="164">
        <v>1</v>
      </c>
      <c r="P37" s="164">
        <v>1</v>
      </c>
      <c r="Q37" s="164">
        <v>1</v>
      </c>
      <c r="R37" s="164">
        <v>0</v>
      </c>
      <c r="S37" s="164">
        <v>0</v>
      </c>
      <c r="T37" s="164">
        <v>0</v>
      </c>
      <c r="U37" s="165">
        <v>0</v>
      </c>
    </row>
    <row r="38" spans="3:21" x14ac:dyDescent="0.25">
      <c r="C38" s="347"/>
      <c r="D38" s="344" t="s">
        <v>110</v>
      </c>
      <c r="E38" s="345"/>
      <c r="F38" s="346"/>
      <c r="G38" s="40">
        <v>51</v>
      </c>
      <c r="H38" s="163">
        <v>0</v>
      </c>
      <c r="I38" s="164">
        <v>0</v>
      </c>
      <c r="J38" s="164">
        <v>0</v>
      </c>
      <c r="K38" s="164">
        <v>0</v>
      </c>
      <c r="L38" s="164">
        <v>0</v>
      </c>
      <c r="M38" s="164">
        <v>0</v>
      </c>
      <c r="N38" s="164">
        <v>0</v>
      </c>
      <c r="O38" s="164">
        <v>0</v>
      </c>
      <c r="P38" s="164">
        <v>0</v>
      </c>
      <c r="Q38" s="164">
        <v>0</v>
      </c>
      <c r="R38" s="99" t="s">
        <v>30</v>
      </c>
      <c r="S38" s="99" t="s">
        <v>30</v>
      </c>
      <c r="T38" s="164">
        <v>0</v>
      </c>
      <c r="U38" s="165">
        <v>0</v>
      </c>
    </row>
    <row r="39" spans="3:21" x14ac:dyDescent="0.25">
      <c r="C39" s="347"/>
      <c r="D39" s="341" t="s">
        <v>52</v>
      </c>
      <c r="E39" s="341"/>
      <c r="F39" s="341"/>
      <c r="G39" s="40">
        <v>52</v>
      </c>
      <c r="H39" s="163">
        <v>0</v>
      </c>
      <c r="I39" s="164">
        <v>0</v>
      </c>
      <c r="J39" s="164">
        <v>0</v>
      </c>
      <c r="K39" s="164">
        <v>0</v>
      </c>
      <c r="L39" s="164">
        <v>0</v>
      </c>
      <c r="M39" s="164">
        <v>0</v>
      </c>
      <c r="N39" s="164">
        <v>0</v>
      </c>
      <c r="O39" s="164">
        <v>0</v>
      </c>
      <c r="P39" s="164">
        <v>0</v>
      </c>
      <c r="Q39" s="164">
        <v>0</v>
      </c>
      <c r="R39" s="164">
        <v>0</v>
      </c>
      <c r="S39" s="164">
        <v>0</v>
      </c>
      <c r="T39" s="164">
        <v>0</v>
      </c>
      <c r="U39" s="165">
        <v>0</v>
      </c>
    </row>
    <row r="40" spans="3:21" x14ac:dyDescent="0.25">
      <c r="C40" s="347"/>
      <c r="D40" s="341" t="s">
        <v>126</v>
      </c>
      <c r="E40" s="341"/>
      <c r="F40" s="341"/>
      <c r="G40" s="40">
        <v>53</v>
      </c>
      <c r="H40" s="163">
        <v>0</v>
      </c>
      <c r="I40" s="164">
        <v>0</v>
      </c>
      <c r="J40" s="164">
        <v>0</v>
      </c>
      <c r="K40" s="164">
        <v>0</v>
      </c>
      <c r="L40" s="164">
        <v>0</v>
      </c>
      <c r="M40" s="164">
        <v>0</v>
      </c>
      <c r="N40" s="164">
        <v>0</v>
      </c>
      <c r="O40" s="164">
        <v>0</v>
      </c>
      <c r="P40" s="164">
        <v>0</v>
      </c>
      <c r="Q40" s="164">
        <v>0</v>
      </c>
      <c r="R40" s="164">
        <v>0</v>
      </c>
      <c r="S40" s="164">
        <v>0</v>
      </c>
      <c r="T40" s="164">
        <v>0</v>
      </c>
      <c r="U40" s="165">
        <v>0</v>
      </c>
    </row>
    <row r="41" spans="3:21" x14ac:dyDescent="0.25">
      <c r="C41" s="347"/>
      <c r="D41" s="344" t="s">
        <v>112</v>
      </c>
      <c r="E41" s="345"/>
      <c r="F41" s="346"/>
      <c r="G41" s="40">
        <v>54</v>
      </c>
      <c r="H41" s="163">
        <v>0</v>
      </c>
      <c r="I41" s="164">
        <v>0</v>
      </c>
      <c r="J41" s="164">
        <v>0</v>
      </c>
      <c r="K41" s="164">
        <v>0</v>
      </c>
      <c r="L41" s="164">
        <v>0</v>
      </c>
      <c r="M41" s="164">
        <v>0</v>
      </c>
      <c r="N41" s="164">
        <v>0</v>
      </c>
      <c r="O41" s="164">
        <v>0</v>
      </c>
      <c r="P41" s="164">
        <v>0</v>
      </c>
      <c r="Q41" s="164">
        <v>0</v>
      </c>
      <c r="R41" s="164">
        <v>0</v>
      </c>
      <c r="S41" s="164">
        <v>0</v>
      </c>
      <c r="T41" s="164">
        <v>0</v>
      </c>
      <c r="U41" s="165">
        <v>0</v>
      </c>
    </row>
    <row r="42" spans="3:21" ht="26.25" customHeight="1" x14ac:dyDescent="0.25">
      <c r="C42" s="347"/>
      <c r="D42" s="344" t="s">
        <v>122</v>
      </c>
      <c r="E42" s="345"/>
      <c r="F42" s="346"/>
      <c r="G42" s="40">
        <v>55</v>
      </c>
      <c r="H42" s="163">
        <v>0</v>
      </c>
      <c r="I42" s="164">
        <v>0</v>
      </c>
      <c r="J42" s="164">
        <v>0</v>
      </c>
      <c r="K42" s="164">
        <v>0</v>
      </c>
      <c r="L42" s="164">
        <v>0</v>
      </c>
      <c r="M42" s="164">
        <v>0</v>
      </c>
      <c r="N42" s="164">
        <v>0</v>
      </c>
      <c r="O42" s="164">
        <v>0</v>
      </c>
      <c r="P42" s="164">
        <v>0</v>
      </c>
      <c r="Q42" s="164">
        <v>0</v>
      </c>
      <c r="R42" s="164">
        <v>0</v>
      </c>
      <c r="S42" s="164">
        <v>0</v>
      </c>
      <c r="T42" s="164">
        <v>0</v>
      </c>
      <c r="U42" s="165">
        <v>0</v>
      </c>
    </row>
    <row r="43" spans="3:21" ht="28.5" customHeight="1" x14ac:dyDescent="0.25">
      <c r="C43" s="347"/>
      <c r="D43" s="341" t="s">
        <v>131</v>
      </c>
      <c r="E43" s="341"/>
      <c r="F43" s="341"/>
      <c r="G43" s="40">
        <v>56</v>
      </c>
      <c r="H43" s="163">
        <v>6</v>
      </c>
      <c r="I43" s="164">
        <v>2</v>
      </c>
      <c r="J43" s="164">
        <v>3</v>
      </c>
      <c r="K43" s="164">
        <v>1</v>
      </c>
      <c r="L43" s="164">
        <v>0</v>
      </c>
      <c r="M43" s="164">
        <v>0</v>
      </c>
      <c r="N43" s="164">
        <v>2</v>
      </c>
      <c r="O43" s="164">
        <v>2</v>
      </c>
      <c r="P43" s="164">
        <v>1</v>
      </c>
      <c r="Q43" s="164">
        <v>1</v>
      </c>
      <c r="R43" s="164">
        <v>1</v>
      </c>
      <c r="S43" s="164">
        <v>0</v>
      </c>
      <c r="T43" s="164">
        <v>2</v>
      </c>
      <c r="U43" s="165">
        <v>0</v>
      </c>
    </row>
    <row r="44" spans="3:21" x14ac:dyDescent="0.25">
      <c r="C44" s="347"/>
      <c r="D44" s="341" t="s">
        <v>53</v>
      </c>
      <c r="E44" s="341"/>
      <c r="F44" s="341"/>
      <c r="G44" s="40">
        <v>57</v>
      </c>
      <c r="H44" s="163">
        <v>83</v>
      </c>
      <c r="I44" s="164">
        <v>31</v>
      </c>
      <c r="J44" s="164">
        <v>36</v>
      </c>
      <c r="K44" s="164">
        <v>11</v>
      </c>
      <c r="L44" s="164">
        <v>0</v>
      </c>
      <c r="M44" s="164">
        <v>0</v>
      </c>
      <c r="N44" s="164">
        <v>28</v>
      </c>
      <c r="O44" s="164">
        <v>15</v>
      </c>
      <c r="P44" s="164">
        <v>15</v>
      </c>
      <c r="Q44" s="164">
        <v>8</v>
      </c>
      <c r="R44" s="164">
        <v>19</v>
      </c>
      <c r="S44" s="164">
        <v>3</v>
      </c>
      <c r="T44" s="164">
        <v>35</v>
      </c>
      <c r="U44" s="165">
        <v>18</v>
      </c>
    </row>
    <row r="45" spans="3:21" x14ac:dyDescent="0.25">
      <c r="C45" s="347"/>
      <c r="D45" s="341" t="s">
        <v>54</v>
      </c>
      <c r="E45" s="341"/>
      <c r="F45" s="341"/>
      <c r="G45" s="40">
        <v>58</v>
      </c>
      <c r="H45" s="163">
        <v>32</v>
      </c>
      <c r="I45" s="164">
        <v>20</v>
      </c>
      <c r="J45" s="164">
        <v>20</v>
      </c>
      <c r="K45" s="164">
        <v>11</v>
      </c>
      <c r="L45" s="164">
        <v>0</v>
      </c>
      <c r="M45" s="164">
        <v>0</v>
      </c>
      <c r="N45" s="164">
        <v>12</v>
      </c>
      <c r="O45" s="164">
        <v>10</v>
      </c>
      <c r="P45" s="164">
        <v>6</v>
      </c>
      <c r="Q45" s="164">
        <v>5</v>
      </c>
      <c r="R45" s="164">
        <v>9</v>
      </c>
      <c r="S45" s="164">
        <v>2</v>
      </c>
      <c r="T45" s="164">
        <v>16</v>
      </c>
      <c r="U45" s="165">
        <v>10</v>
      </c>
    </row>
    <row r="46" spans="3:21" x14ac:dyDescent="0.25">
      <c r="C46" s="347"/>
      <c r="D46" s="341" t="s">
        <v>55</v>
      </c>
      <c r="E46" s="341"/>
      <c r="F46" s="341"/>
      <c r="G46" s="40">
        <v>59</v>
      </c>
      <c r="H46" s="163">
        <v>0</v>
      </c>
      <c r="I46" s="164">
        <v>0</v>
      </c>
      <c r="J46" s="164">
        <v>0</v>
      </c>
      <c r="K46" s="164">
        <v>0</v>
      </c>
      <c r="L46" s="164">
        <v>0</v>
      </c>
      <c r="M46" s="164">
        <v>0</v>
      </c>
      <c r="N46" s="164">
        <v>0</v>
      </c>
      <c r="O46" s="164">
        <v>0</v>
      </c>
      <c r="P46" s="164">
        <v>0</v>
      </c>
      <c r="Q46" s="164">
        <v>0</v>
      </c>
      <c r="R46" s="164">
        <v>0</v>
      </c>
      <c r="S46" s="164">
        <v>0</v>
      </c>
      <c r="T46" s="164">
        <v>0</v>
      </c>
      <c r="U46" s="165">
        <v>0</v>
      </c>
    </row>
    <row r="47" spans="3:21" x14ac:dyDescent="0.25">
      <c r="C47" s="347"/>
      <c r="D47" s="341" t="s">
        <v>127</v>
      </c>
      <c r="E47" s="341"/>
      <c r="F47" s="341"/>
      <c r="G47" s="40">
        <v>60</v>
      </c>
      <c r="H47" s="163">
        <v>2</v>
      </c>
      <c r="I47" s="164">
        <v>1</v>
      </c>
      <c r="J47" s="164">
        <v>0</v>
      </c>
      <c r="K47" s="164">
        <v>0</v>
      </c>
      <c r="L47" s="164">
        <v>0</v>
      </c>
      <c r="M47" s="164">
        <v>0</v>
      </c>
      <c r="N47" s="99" t="s">
        <v>30</v>
      </c>
      <c r="O47" s="99" t="s">
        <v>30</v>
      </c>
      <c r="P47" s="99" t="s">
        <v>30</v>
      </c>
      <c r="Q47" s="99" t="s">
        <v>30</v>
      </c>
      <c r="R47" s="164">
        <v>2</v>
      </c>
      <c r="S47" s="164">
        <v>1</v>
      </c>
      <c r="T47" s="164">
        <v>2</v>
      </c>
      <c r="U47" s="165">
        <v>1</v>
      </c>
    </row>
    <row r="48" spans="3:21" x14ac:dyDescent="0.25">
      <c r="C48" s="347"/>
      <c r="D48" s="341" t="s">
        <v>56</v>
      </c>
      <c r="E48" s="341"/>
      <c r="F48" s="341"/>
      <c r="G48" s="40">
        <v>61</v>
      </c>
      <c r="H48" s="163">
        <v>2</v>
      </c>
      <c r="I48" s="164">
        <v>1</v>
      </c>
      <c r="J48" s="164">
        <v>1</v>
      </c>
      <c r="K48" s="164">
        <v>1</v>
      </c>
      <c r="L48" s="164">
        <v>1</v>
      </c>
      <c r="M48" s="164">
        <v>0</v>
      </c>
      <c r="N48" s="164">
        <v>0</v>
      </c>
      <c r="O48" s="164">
        <v>0</v>
      </c>
      <c r="P48" s="164">
        <v>0</v>
      </c>
      <c r="Q48" s="164">
        <v>0</v>
      </c>
      <c r="R48" s="164">
        <v>0</v>
      </c>
      <c r="S48" s="164">
        <v>0</v>
      </c>
      <c r="T48" s="164">
        <v>0</v>
      </c>
      <c r="U48" s="165">
        <v>0</v>
      </c>
    </row>
    <row r="49" spans="3:21" x14ac:dyDescent="0.25">
      <c r="C49" s="347"/>
      <c r="D49" s="341" t="s">
        <v>57</v>
      </c>
      <c r="E49" s="341"/>
      <c r="F49" s="341"/>
      <c r="G49" s="40">
        <v>62</v>
      </c>
      <c r="H49" s="163">
        <v>1</v>
      </c>
      <c r="I49" s="164">
        <v>0</v>
      </c>
      <c r="J49" s="164">
        <v>0</v>
      </c>
      <c r="K49" s="164">
        <v>0</v>
      </c>
      <c r="L49" s="164">
        <v>1</v>
      </c>
      <c r="M49" s="164">
        <v>0</v>
      </c>
      <c r="N49" s="99" t="s">
        <v>30</v>
      </c>
      <c r="O49" s="99" t="s">
        <v>30</v>
      </c>
      <c r="P49" s="99" t="s">
        <v>30</v>
      </c>
      <c r="Q49" s="99" t="s">
        <v>30</v>
      </c>
      <c r="R49" s="164">
        <v>1</v>
      </c>
      <c r="S49" s="164">
        <v>0</v>
      </c>
      <c r="T49" s="164">
        <v>0</v>
      </c>
      <c r="U49" s="165">
        <v>0</v>
      </c>
    </row>
    <row r="50" spans="3:21" x14ac:dyDescent="0.25">
      <c r="C50" s="347"/>
      <c r="D50" s="341" t="s">
        <v>58</v>
      </c>
      <c r="E50" s="341"/>
      <c r="F50" s="341"/>
      <c r="G50" s="40">
        <v>63</v>
      </c>
      <c r="H50" s="163">
        <v>17</v>
      </c>
      <c r="I50" s="164">
        <v>7</v>
      </c>
      <c r="J50" s="164">
        <v>13</v>
      </c>
      <c r="K50" s="164">
        <v>7</v>
      </c>
      <c r="L50" s="164">
        <v>2</v>
      </c>
      <c r="M50" s="164">
        <v>0</v>
      </c>
      <c r="N50" s="164">
        <v>4</v>
      </c>
      <c r="O50" s="164">
        <v>4</v>
      </c>
      <c r="P50" s="164">
        <v>1</v>
      </c>
      <c r="Q50" s="164">
        <v>1</v>
      </c>
      <c r="R50" s="164">
        <v>10</v>
      </c>
      <c r="S50" s="164">
        <v>1</v>
      </c>
      <c r="T50" s="164">
        <v>10</v>
      </c>
      <c r="U50" s="165">
        <v>4</v>
      </c>
    </row>
    <row r="51" spans="3:21" ht="36.75" customHeight="1" x14ac:dyDescent="0.25">
      <c r="C51" s="353" t="s">
        <v>3048</v>
      </c>
      <c r="D51" s="353"/>
      <c r="E51" s="353"/>
      <c r="F51" s="353"/>
      <c r="G51" s="40">
        <v>64</v>
      </c>
      <c r="H51" s="52" t="s">
        <v>30</v>
      </c>
      <c r="I51" s="99" t="s">
        <v>30</v>
      </c>
      <c r="J51" s="99" t="s">
        <v>30</v>
      </c>
      <c r="K51" s="99" t="s">
        <v>30</v>
      </c>
      <c r="L51" s="287">
        <v>27</v>
      </c>
      <c r="M51" s="287">
        <v>15</v>
      </c>
      <c r="N51" s="164">
        <v>3</v>
      </c>
      <c r="O51" s="164">
        <v>3</v>
      </c>
      <c r="P51" s="164">
        <v>5</v>
      </c>
      <c r="Q51" s="164">
        <v>5</v>
      </c>
      <c r="R51" s="99" t="s">
        <v>30</v>
      </c>
      <c r="S51" s="99" t="s">
        <v>30</v>
      </c>
      <c r="T51" s="99" t="s">
        <v>30</v>
      </c>
      <c r="U51" s="50" t="s">
        <v>30</v>
      </c>
    </row>
    <row r="52" spans="3:21" ht="15.75" customHeight="1" x14ac:dyDescent="0.25">
      <c r="C52" s="341" t="s">
        <v>197</v>
      </c>
      <c r="D52" s="341"/>
      <c r="E52" s="341"/>
      <c r="F52" s="341"/>
      <c r="G52" s="40">
        <v>65</v>
      </c>
      <c r="H52" s="163">
        <v>1861</v>
      </c>
      <c r="I52" s="164">
        <v>1200</v>
      </c>
      <c r="J52" s="164">
        <v>1094</v>
      </c>
      <c r="K52" s="164">
        <v>698</v>
      </c>
      <c r="L52" s="164">
        <v>218</v>
      </c>
      <c r="M52" s="164">
        <v>139</v>
      </c>
      <c r="N52" s="164">
        <v>557</v>
      </c>
      <c r="O52" s="164">
        <v>397</v>
      </c>
      <c r="P52" s="164">
        <v>293</v>
      </c>
      <c r="Q52" s="164">
        <v>193</v>
      </c>
      <c r="R52" s="164">
        <v>405</v>
      </c>
      <c r="S52" s="164">
        <v>163</v>
      </c>
      <c r="T52" s="164">
        <v>1033</v>
      </c>
      <c r="U52" s="165">
        <v>738</v>
      </c>
    </row>
    <row r="53" spans="3:21" ht="15.75" thickBot="1" x14ac:dyDescent="0.3">
      <c r="C53" s="352" t="s">
        <v>59</v>
      </c>
      <c r="D53" s="352"/>
      <c r="E53" s="352"/>
      <c r="F53" s="352"/>
      <c r="G53" s="40">
        <v>66</v>
      </c>
      <c r="H53" s="166">
        <v>265</v>
      </c>
      <c r="I53" s="167">
        <v>166</v>
      </c>
      <c r="J53" s="167">
        <v>166</v>
      </c>
      <c r="K53" s="167">
        <v>103</v>
      </c>
      <c r="L53" s="167">
        <v>26</v>
      </c>
      <c r="M53" s="167">
        <v>18</v>
      </c>
      <c r="N53" s="167">
        <v>191</v>
      </c>
      <c r="O53" s="167">
        <v>124</v>
      </c>
      <c r="P53" s="167">
        <v>147</v>
      </c>
      <c r="Q53" s="167">
        <v>92</v>
      </c>
      <c r="R53" s="167">
        <v>19</v>
      </c>
      <c r="S53" s="167">
        <v>7</v>
      </c>
      <c r="T53" s="167">
        <v>85</v>
      </c>
      <c r="U53" s="168">
        <v>64</v>
      </c>
    </row>
    <row r="54" spans="3:21" x14ac:dyDescent="0.25">
      <c r="C54" s="37"/>
      <c r="D54" s="37"/>
      <c r="E54" s="37"/>
      <c r="F54" s="37"/>
      <c r="G54" s="54"/>
      <c r="H54" s="37"/>
      <c r="I54" s="37"/>
      <c r="J54" s="37"/>
      <c r="K54" s="37"/>
      <c r="L54" s="37"/>
      <c r="M54" s="43"/>
      <c r="N54" s="43"/>
      <c r="O54" s="54"/>
      <c r="P54" s="37"/>
      <c r="Q54" s="37"/>
      <c r="R54" s="37"/>
      <c r="S54" s="37"/>
      <c r="T54" s="37"/>
      <c r="U54" s="37"/>
    </row>
    <row r="55" spans="3:21" x14ac:dyDescent="0.25">
      <c r="N55" s="25"/>
      <c r="O55" s="25"/>
    </row>
    <row r="56" spans="3:21" x14ac:dyDescent="0.25">
      <c r="N56" s="25"/>
      <c r="O56" s="25"/>
    </row>
    <row r="57" spans="3:21" x14ac:dyDescent="0.25">
      <c r="N57" s="25"/>
      <c r="O57" s="25"/>
    </row>
    <row r="58" spans="3:21" x14ac:dyDescent="0.25">
      <c r="N58" s="25"/>
      <c r="O58" s="25"/>
    </row>
    <row r="59" spans="3:21" x14ac:dyDescent="0.25">
      <c r="N59" s="25"/>
      <c r="O59" s="25"/>
    </row>
    <row r="60" spans="3:21" x14ac:dyDescent="0.25">
      <c r="N60" s="25"/>
      <c r="O60" s="25"/>
    </row>
    <row r="61" spans="3:21" x14ac:dyDescent="0.25">
      <c r="N61" s="25"/>
      <c r="O61" s="25"/>
    </row>
    <row r="62" spans="3:21" x14ac:dyDescent="0.25">
      <c r="N62" s="25"/>
      <c r="O62" s="25"/>
    </row>
    <row r="63" spans="3:21" x14ac:dyDescent="0.25">
      <c r="N63" s="25"/>
      <c r="O63" s="25"/>
    </row>
    <row r="64" spans="3:21" x14ac:dyDescent="0.25">
      <c r="N64" s="25"/>
      <c r="O64" s="25"/>
    </row>
    <row r="65" spans="14:15" x14ac:dyDescent="0.25">
      <c r="N65" s="25"/>
      <c r="O65" s="25"/>
    </row>
    <row r="66" spans="14:15" x14ac:dyDescent="0.25">
      <c r="N66" s="25"/>
      <c r="O66" s="25"/>
    </row>
    <row r="67" spans="14:15" x14ac:dyDescent="0.25">
      <c r="N67" s="25"/>
      <c r="O67" s="25"/>
    </row>
    <row r="68" spans="14:15" x14ac:dyDescent="0.25">
      <c r="N68" s="25"/>
      <c r="O68" s="25"/>
    </row>
    <row r="69" spans="14:15" x14ac:dyDescent="0.25">
      <c r="N69" s="25"/>
      <c r="O69" s="25"/>
    </row>
    <row r="70" spans="14:15" x14ac:dyDescent="0.25">
      <c r="N70" s="25"/>
      <c r="O70" s="25"/>
    </row>
    <row r="71" spans="14:15" x14ac:dyDescent="0.25">
      <c r="N71" s="25"/>
      <c r="O71" s="25"/>
    </row>
    <row r="72" spans="14:15" x14ac:dyDescent="0.25">
      <c r="N72" s="25"/>
      <c r="O72" s="25"/>
    </row>
    <row r="73" spans="14:15" x14ac:dyDescent="0.25">
      <c r="N73" s="25"/>
      <c r="O73" s="25"/>
    </row>
    <row r="74" spans="14:15" x14ac:dyDescent="0.25">
      <c r="N74" s="25"/>
      <c r="O74" s="25"/>
    </row>
    <row r="75" spans="14:15" x14ac:dyDescent="0.25">
      <c r="N75" s="25"/>
      <c r="O75" s="25"/>
    </row>
    <row r="76" spans="14:15" x14ac:dyDescent="0.25">
      <c r="N76" s="25"/>
      <c r="O76" s="25"/>
    </row>
    <row r="77" spans="14:15" x14ac:dyDescent="0.25">
      <c r="N77" s="25"/>
      <c r="O77" s="25"/>
    </row>
    <row r="78" spans="14:15" x14ac:dyDescent="0.25">
      <c r="N78" s="25"/>
      <c r="O78" s="25"/>
    </row>
    <row r="79" spans="14:15" x14ac:dyDescent="0.25">
      <c r="N79" s="25"/>
      <c r="O79" s="25"/>
    </row>
    <row r="80" spans="14:15" x14ac:dyDescent="0.25">
      <c r="N80" s="25"/>
      <c r="O80" s="25"/>
    </row>
    <row r="81" spans="14:15" x14ac:dyDescent="0.25">
      <c r="N81" s="25"/>
      <c r="O81" s="25"/>
    </row>
    <row r="82" spans="14:15" x14ac:dyDescent="0.25">
      <c r="N82" s="25"/>
      <c r="O82" s="25"/>
    </row>
    <row r="83" spans="14:15" x14ac:dyDescent="0.25">
      <c r="N83" s="25"/>
      <c r="O83" s="25"/>
    </row>
    <row r="84" spans="14:15" x14ac:dyDescent="0.25">
      <c r="N84" s="25"/>
      <c r="O84" s="25"/>
    </row>
    <row r="85" spans="14:15" x14ac:dyDescent="0.25">
      <c r="N85" s="25"/>
      <c r="O85" s="25"/>
    </row>
    <row r="86" spans="14:15" x14ac:dyDescent="0.25">
      <c r="N86" s="25"/>
      <c r="O86" s="25"/>
    </row>
    <row r="87" spans="14:15" x14ac:dyDescent="0.25">
      <c r="N87" s="25"/>
      <c r="O87" s="25"/>
    </row>
    <row r="88" spans="14:15" x14ac:dyDescent="0.25">
      <c r="N88" s="25"/>
      <c r="O88" s="25"/>
    </row>
    <row r="89" spans="14:15" x14ac:dyDescent="0.25">
      <c r="N89" s="25"/>
      <c r="O89" s="25"/>
    </row>
    <row r="90" spans="14:15" x14ac:dyDescent="0.25">
      <c r="N90" s="25"/>
      <c r="O90" s="25"/>
    </row>
    <row r="91" spans="14:15" x14ac:dyDescent="0.25">
      <c r="N91" s="25"/>
      <c r="O91" s="25"/>
    </row>
    <row r="92" spans="14:15" x14ac:dyDescent="0.25">
      <c r="N92" s="25"/>
      <c r="O92" s="25"/>
    </row>
    <row r="93" spans="14:15" x14ac:dyDescent="0.25">
      <c r="N93" s="25"/>
      <c r="O93" s="25"/>
    </row>
    <row r="94" spans="14:15" x14ac:dyDescent="0.25">
      <c r="N94" s="25"/>
      <c r="O94" s="25"/>
    </row>
    <row r="95" spans="14:15" x14ac:dyDescent="0.25">
      <c r="N95" s="25"/>
      <c r="O95" s="25"/>
    </row>
    <row r="96" spans="14:15" x14ac:dyDescent="0.25">
      <c r="N96" s="25"/>
      <c r="O96" s="25"/>
    </row>
    <row r="97" spans="14:15" x14ac:dyDescent="0.25">
      <c r="N97" s="25"/>
      <c r="O97" s="25"/>
    </row>
    <row r="98" spans="14:15" x14ac:dyDescent="0.25">
      <c r="N98" s="25"/>
      <c r="O98" s="25"/>
    </row>
    <row r="99" spans="14:15" x14ac:dyDescent="0.25">
      <c r="N99" s="25"/>
      <c r="O99" s="25"/>
    </row>
    <row r="100" spans="14:15" x14ac:dyDescent="0.25">
      <c r="N100" s="25"/>
      <c r="O100" s="25"/>
    </row>
    <row r="101" spans="14:15" x14ac:dyDescent="0.25">
      <c r="N101" s="25"/>
      <c r="O101" s="25"/>
    </row>
    <row r="102" spans="14:15" x14ac:dyDescent="0.25">
      <c r="N102" s="25"/>
      <c r="O102" s="25"/>
    </row>
    <row r="103" spans="14:15" x14ac:dyDescent="0.25">
      <c r="N103" s="25"/>
      <c r="O103" s="25"/>
    </row>
    <row r="104" spans="14:15" x14ac:dyDescent="0.25">
      <c r="N104" s="25"/>
      <c r="O104" s="25"/>
    </row>
    <row r="105" spans="14:15" x14ac:dyDescent="0.25">
      <c r="N105" s="25"/>
      <c r="O105" s="25"/>
    </row>
    <row r="106" spans="14:15" x14ac:dyDescent="0.25">
      <c r="N106" s="25"/>
      <c r="O106" s="25"/>
    </row>
    <row r="107" spans="14:15" x14ac:dyDescent="0.25">
      <c r="N107" s="25"/>
      <c r="O107" s="25"/>
    </row>
    <row r="108" spans="14:15" x14ac:dyDescent="0.25">
      <c r="N108" s="25"/>
      <c r="O108" s="25"/>
    </row>
    <row r="109" spans="14:15" x14ac:dyDescent="0.25">
      <c r="N109" s="25"/>
      <c r="O109" s="25"/>
    </row>
    <row r="110" spans="14:15" x14ac:dyDescent="0.25">
      <c r="N110" s="25"/>
      <c r="O110" s="25"/>
    </row>
    <row r="111" spans="14:15" x14ac:dyDescent="0.25">
      <c r="N111" s="25"/>
      <c r="O111" s="25"/>
    </row>
    <row r="112" spans="14:15" x14ac:dyDescent="0.25">
      <c r="N112" s="25"/>
      <c r="O112" s="25"/>
    </row>
    <row r="113" spans="14:15" x14ac:dyDescent="0.25">
      <c r="N113" s="25"/>
      <c r="O113" s="25"/>
    </row>
    <row r="114" spans="14:15" x14ac:dyDescent="0.25">
      <c r="N114" s="25"/>
      <c r="O114" s="25"/>
    </row>
    <row r="115" spans="14:15" x14ac:dyDescent="0.25">
      <c r="N115" s="25"/>
      <c r="O115" s="25"/>
    </row>
    <row r="116" spans="14:15" x14ac:dyDescent="0.25">
      <c r="N116" s="25"/>
      <c r="O116" s="25"/>
    </row>
    <row r="117" spans="14:15" x14ac:dyDescent="0.25">
      <c r="N117" s="25"/>
      <c r="O117" s="25"/>
    </row>
    <row r="118" spans="14:15" x14ac:dyDescent="0.25">
      <c r="N118" s="25"/>
      <c r="O118" s="25"/>
    </row>
    <row r="119" spans="14:15" x14ac:dyDescent="0.25">
      <c r="N119" s="25"/>
      <c r="O119" s="25"/>
    </row>
    <row r="120" spans="14:15" x14ac:dyDescent="0.25">
      <c r="N120" s="25"/>
      <c r="O120" s="25"/>
    </row>
    <row r="121" spans="14:15" x14ac:dyDescent="0.25">
      <c r="N121" s="25"/>
      <c r="O121" s="25"/>
    </row>
    <row r="122" spans="14:15" x14ac:dyDescent="0.25">
      <c r="N122" s="25"/>
      <c r="O122" s="25"/>
    </row>
    <row r="123" spans="14:15" x14ac:dyDescent="0.25">
      <c r="N123" s="25"/>
      <c r="O123" s="25"/>
    </row>
    <row r="124" spans="14:15" x14ac:dyDescent="0.25">
      <c r="N124" s="25"/>
      <c r="O124" s="25"/>
    </row>
    <row r="125" spans="14:15" x14ac:dyDescent="0.25">
      <c r="N125" s="25"/>
      <c r="O125" s="25"/>
    </row>
    <row r="126" spans="14:15" x14ac:dyDescent="0.25">
      <c r="N126" s="25"/>
      <c r="O126" s="25"/>
    </row>
    <row r="127" spans="14:15" x14ac:dyDescent="0.25">
      <c r="N127" s="25"/>
      <c r="O127" s="25"/>
    </row>
    <row r="128" spans="14:15" x14ac:dyDescent="0.25">
      <c r="N128" s="25"/>
      <c r="O128" s="25"/>
    </row>
    <row r="129" spans="14:15" x14ac:dyDescent="0.25">
      <c r="N129" s="25"/>
      <c r="O129" s="25"/>
    </row>
    <row r="130" spans="14:15" x14ac:dyDescent="0.25">
      <c r="N130" s="25"/>
      <c r="O130" s="25"/>
    </row>
    <row r="131" spans="14:15" x14ac:dyDescent="0.25">
      <c r="N131" s="25"/>
      <c r="O131" s="25"/>
    </row>
    <row r="132" spans="14:15" x14ac:dyDescent="0.25">
      <c r="N132" s="25"/>
      <c r="O132" s="25"/>
    </row>
    <row r="133" spans="14:15" x14ac:dyDescent="0.25">
      <c r="N133" s="25"/>
      <c r="O133" s="25"/>
    </row>
    <row r="134" spans="14:15" x14ac:dyDescent="0.25">
      <c r="N134" s="25"/>
      <c r="O134" s="25"/>
    </row>
    <row r="135" spans="14:15" x14ac:dyDescent="0.25">
      <c r="N135" s="25"/>
      <c r="O135" s="25"/>
    </row>
    <row r="136" spans="14:15" x14ac:dyDescent="0.25">
      <c r="N136" s="25"/>
      <c r="O136" s="25"/>
    </row>
    <row r="137" spans="14:15" x14ac:dyDescent="0.25">
      <c r="N137" s="25"/>
      <c r="O137" s="25"/>
    </row>
    <row r="138" spans="14:15" x14ac:dyDescent="0.25">
      <c r="N138" s="25"/>
      <c r="O138" s="25"/>
    </row>
    <row r="139" spans="14:15" x14ac:dyDescent="0.25">
      <c r="N139" s="25"/>
      <c r="O139" s="25"/>
    </row>
    <row r="140" spans="14:15" x14ac:dyDescent="0.25">
      <c r="N140" s="25"/>
      <c r="O140" s="25"/>
    </row>
    <row r="141" spans="14:15" x14ac:dyDescent="0.25">
      <c r="N141" s="25"/>
      <c r="O141" s="25"/>
    </row>
    <row r="142" spans="14:15" x14ac:dyDescent="0.25">
      <c r="N142" s="25"/>
      <c r="O142" s="25"/>
    </row>
    <row r="143" spans="14:15" x14ac:dyDescent="0.25">
      <c r="N143" s="25"/>
      <c r="O143" s="25"/>
    </row>
    <row r="144" spans="14:15" x14ac:dyDescent="0.25">
      <c r="N144" s="25"/>
      <c r="O144" s="25"/>
    </row>
    <row r="145" spans="14:15" x14ac:dyDescent="0.25">
      <c r="N145" s="25"/>
      <c r="O145" s="25"/>
    </row>
    <row r="146" spans="14:15" x14ac:dyDescent="0.25">
      <c r="N146" s="25"/>
      <c r="O146" s="25"/>
    </row>
    <row r="147" spans="14:15" x14ac:dyDescent="0.25">
      <c r="N147" s="25"/>
      <c r="O147" s="25"/>
    </row>
    <row r="148" spans="14:15" x14ac:dyDescent="0.25">
      <c r="N148" s="25"/>
      <c r="O148" s="25"/>
    </row>
    <row r="149" spans="14:15" x14ac:dyDescent="0.25">
      <c r="N149" s="25"/>
      <c r="O149" s="25"/>
    </row>
    <row r="150" spans="14:15" x14ac:dyDescent="0.25">
      <c r="N150" s="25"/>
      <c r="O150" s="25"/>
    </row>
    <row r="151" spans="14:15" x14ac:dyDescent="0.25">
      <c r="N151" s="25"/>
      <c r="O151" s="25"/>
    </row>
    <row r="152" spans="14:15" x14ac:dyDescent="0.25">
      <c r="N152" s="25"/>
      <c r="O152" s="25"/>
    </row>
    <row r="153" spans="14:15" x14ac:dyDescent="0.25">
      <c r="N153" s="25"/>
      <c r="O153" s="25"/>
    </row>
    <row r="154" spans="14:15" x14ac:dyDescent="0.25">
      <c r="N154" s="25"/>
      <c r="O154" s="25"/>
    </row>
    <row r="155" spans="14:15" x14ac:dyDescent="0.25">
      <c r="N155" s="25"/>
      <c r="O155" s="25"/>
    </row>
    <row r="156" spans="14:15" x14ac:dyDescent="0.25">
      <c r="N156" s="25"/>
      <c r="O156" s="25"/>
    </row>
    <row r="157" spans="14:15" x14ac:dyDescent="0.25">
      <c r="N157" s="25"/>
      <c r="O157" s="25"/>
    </row>
    <row r="158" spans="14:15" x14ac:dyDescent="0.25">
      <c r="N158" s="25"/>
      <c r="O158" s="25"/>
    </row>
    <row r="159" spans="14:15" x14ac:dyDescent="0.25">
      <c r="N159" s="25"/>
      <c r="O159" s="25"/>
    </row>
    <row r="160" spans="14:15" x14ac:dyDescent="0.25">
      <c r="N160" s="25"/>
      <c r="O160" s="25"/>
    </row>
    <row r="161" spans="14:15" x14ac:dyDescent="0.25">
      <c r="N161" s="25"/>
      <c r="O161" s="25"/>
    </row>
    <row r="162" spans="14:15" x14ac:dyDescent="0.25">
      <c r="N162" s="25"/>
      <c r="O162" s="25"/>
    </row>
    <row r="163" spans="14:15" x14ac:dyDescent="0.25">
      <c r="N163" s="25"/>
      <c r="O163" s="25"/>
    </row>
    <row r="164" spans="14:15" x14ac:dyDescent="0.25">
      <c r="N164" s="25"/>
      <c r="O164" s="25"/>
    </row>
    <row r="165" spans="14:15" x14ac:dyDescent="0.25">
      <c r="N165" s="25"/>
      <c r="O165" s="25"/>
    </row>
    <row r="166" spans="14:15" x14ac:dyDescent="0.25">
      <c r="N166" s="25"/>
      <c r="O166" s="25"/>
    </row>
    <row r="167" spans="14:15" x14ac:dyDescent="0.25">
      <c r="N167" s="25"/>
      <c r="O167" s="25"/>
    </row>
    <row r="168" spans="14:15" x14ac:dyDescent="0.25">
      <c r="N168" s="25"/>
      <c r="O168" s="25"/>
    </row>
    <row r="169" spans="14:15" x14ac:dyDescent="0.25">
      <c r="N169" s="25"/>
      <c r="O169" s="25"/>
    </row>
    <row r="170" spans="14:15" x14ac:dyDescent="0.25">
      <c r="N170" s="25"/>
      <c r="O170" s="25"/>
    </row>
    <row r="171" spans="14:15" x14ac:dyDescent="0.25">
      <c r="N171" s="25"/>
      <c r="O171" s="25"/>
    </row>
    <row r="172" spans="14:15" x14ac:dyDescent="0.25">
      <c r="N172" s="25"/>
      <c r="O172" s="25"/>
    </row>
    <row r="173" spans="14:15" x14ac:dyDescent="0.25">
      <c r="N173" s="25"/>
      <c r="O173" s="25"/>
    </row>
    <row r="174" spans="14:15" x14ac:dyDescent="0.25">
      <c r="N174" s="25"/>
      <c r="O174" s="25"/>
    </row>
  </sheetData>
  <sheetProtection algorithmName="SHA-512" hashValue="dnRjV8vY5044NzyF9Biku3n+MRT7yXPKhNNbjH9P7BREC1bsRS3B0pgdIkoNYTE7HWJDVEq/EdaK4m/46FQQjw==" saltValue="SwzfRVTNIOFmwQzVjP97bw==" spinCount="100000" sheet="1" objects="1" scenarios="1"/>
  <mergeCells count="51">
    <mergeCell ref="J5:K5"/>
    <mergeCell ref="L5:M5"/>
    <mergeCell ref="I4:U4"/>
    <mergeCell ref="N5:O5"/>
    <mergeCell ref="P5:Q5"/>
    <mergeCell ref="R5:S5"/>
    <mergeCell ref="T5:U5"/>
    <mergeCell ref="I5:I6"/>
    <mergeCell ref="C52:F52"/>
    <mergeCell ref="C53:F53"/>
    <mergeCell ref="D43:F43"/>
    <mergeCell ref="D44:F44"/>
    <mergeCell ref="D45:F45"/>
    <mergeCell ref="D46:F46"/>
    <mergeCell ref="D47:F47"/>
    <mergeCell ref="D48:F48"/>
    <mergeCell ref="C18:C50"/>
    <mergeCell ref="D18:F18"/>
    <mergeCell ref="D19:D34"/>
    <mergeCell ref="E19:F19"/>
    <mergeCell ref="E22:F22"/>
    <mergeCell ref="C51:F51"/>
    <mergeCell ref="D41:F41"/>
    <mergeCell ref="D42:F42"/>
    <mergeCell ref="C2:H2"/>
    <mergeCell ref="C4:G6"/>
    <mergeCell ref="H4:H6"/>
    <mergeCell ref="C8:F8"/>
    <mergeCell ref="C7:G7"/>
    <mergeCell ref="C3:G3"/>
    <mergeCell ref="D15:F15"/>
    <mergeCell ref="D14:F14"/>
    <mergeCell ref="D16:F16"/>
    <mergeCell ref="C9:C10"/>
    <mergeCell ref="D9:F9"/>
    <mergeCell ref="D10:F10"/>
    <mergeCell ref="C11:C16"/>
    <mergeCell ref="D11:F11"/>
    <mergeCell ref="D12:F12"/>
    <mergeCell ref="D13:F13"/>
    <mergeCell ref="C17:F17"/>
    <mergeCell ref="D39:F39"/>
    <mergeCell ref="D40:F40"/>
    <mergeCell ref="D49:F49"/>
    <mergeCell ref="D50:F50"/>
    <mergeCell ref="E20:E21"/>
    <mergeCell ref="D36:F36"/>
    <mergeCell ref="D38:F38"/>
    <mergeCell ref="E23:E34"/>
    <mergeCell ref="D35:F35"/>
    <mergeCell ref="D37:F37"/>
  </mergeCells>
  <pageMargins left="0.70866141732283472" right="0.70866141732283472" top="0.74803149606299213" bottom="0.74803149606299213" header="0.31496062992125984" footer="0.31496062992125984"/>
  <pageSetup paperSize="9" scale="72" fitToWidth="2" orientation="portrait" verticalDpi="598" r:id="rId1"/>
  <colBreaks count="1" manualBreakCount="1">
    <brk id="13" min="1" max="5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>
    <pageSetUpPr fitToPage="1"/>
  </sheetPr>
  <dimension ref="B2:K23"/>
  <sheetViews>
    <sheetView zoomScaleNormal="100" workbookViewId="0">
      <selection activeCell="D8" sqref="D8"/>
    </sheetView>
  </sheetViews>
  <sheetFormatPr defaultColWidth="9.140625" defaultRowHeight="15" x14ac:dyDescent="0.25"/>
  <cols>
    <col min="1" max="1" width="4" style="172" customWidth="1"/>
    <col min="2" max="2" width="29.85546875" style="181" customWidth="1"/>
    <col min="3" max="3" width="5.42578125" style="181" customWidth="1"/>
    <col min="4" max="6" width="13" style="181" customWidth="1"/>
    <col min="7" max="7" width="13" style="172" customWidth="1"/>
    <col min="8" max="16384" width="9.140625" style="172"/>
  </cols>
  <sheetData>
    <row r="2" spans="2:11" ht="18.75" x14ac:dyDescent="0.3">
      <c r="B2" s="323" t="s">
        <v>215</v>
      </c>
      <c r="C2" s="323"/>
      <c r="D2" s="323"/>
      <c r="E2" s="323"/>
      <c r="F2" s="323"/>
      <c r="G2" s="169"/>
      <c r="H2" s="170"/>
      <c r="I2" s="171"/>
      <c r="J2" s="171"/>
      <c r="K2" s="171"/>
    </row>
    <row r="3" spans="2:11" x14ac:dyDescent="0.25">
      <c r="B3" s="173" t="s">
        <v>216</v>
      </c>
      <c r="C3" s="174"/>
      <c r="D3" s="174"/>
      <c r="E3" s="174"/>
      <c r="F3" s="174"/>
      <c r="G3" s="144"/>
    </row>
    <row r="4" spans="2:11" ht="25.5" customHeight="1" x14ac:dyDescent="0.25">
      <c r="B4" s="363" t="s">
        <v>3</v>
      </c>
      <c r="C4" s="364"/>
      <c r="D4" s="360" t="s">
        <v>178</v>
      </c>
      <c r="E4" s="361"/>
      <c r="F4" s="361"/>
      <c r="G4" s="362"/>
    </row>
    <row r="5" spans="2:11" ht="36.75" customHeight="1" x14ac:dyDescent="0.25">
      <c r="B5" s="365"/>
      <c r="C5" s="366"/>
      <c r="D5" s="357" t="s">
        <v>179</v>
      </c>
      <c r="E5" s="358"/>
      <c r="F5" s="325" t="s">
        <v>180</v>
      </c>
      <c r="G5" s="325"/>
    </row>
    <row r="6" spans="2:11" ht="24.75" customHeight="1" x14ac:dyDescent="0.25">
      <c r="B6" s="367"/>
      <c r="C6" s="368"/>
      <c r="D6" s="154" t="s">
        <v>9</v>
      </c>
      <c r="E6" s="154" t="s">
        <v>10</v>
      </c>
      <c r="F6" s="154" t="s">
        <v>9</v>
      </c>
      <c r="G6" s="154" t="s">
        <v>10</v>
      </c>
    </row>
    <row r="7" spans="2:11" ht="15.75" customHeight="1" thickBot="1" x14ac:dyDescent="0.4">
      <c r="B7" s="359">
        <v>0</v>
      </c>
      <c r="C7" s="359"/>
      <c r="D7" s="175">
        <v>1</v>
      </c>
      <c r="E7" s="175">
        <v>2</v>
      </c>
      <c r="F7" s="175">
        <v>3</v>
      </c>
      <c r="G7" s="175">
        <v>4</v>
      </c>
      <c r="I7" s="176"/>
    </row>
    <row r="8" spans="2:11" ht="16.5" customHeight="1" x14ac:dyDescent="0.35">
      <c r="B8" s="177" t="s">
        <v>183</v>
      </c>
      <c r="C8" s="151">
        <v>67</v>
      </c>
      <c r="D8" s="160">
        <v>3</v>
      </c>
      <c r="E8" s="161">
        <v>2</v>
      </c>
      <c r="F8" s="161">
        <v>32</v>
      </c>
      <c r="G8" s="182">
        <v>18</v>
      </c>
      <c r="I8" s="178"/>
    </row>
    <row r="9" spans="2:11" ht="16.5" customHeight="1" x14ac:dyDescent="0.25">
      <c r="B9" s="177" t="s">
        <v>184</v>
      </c>
      <c r="C9" s="151">
        <v>68</v>
      </c>
      <c r="D9" s="163">
        <v>0</v>
      </c>
      <c r="E9" s="164">
        <v>0</v>
      </c>
      <c r="F9" s="164">
        <v>0</v>
      </c>
      <c r="G9" s="183">
        <v>0</v>
      </c>
    </row>
    <row r="10" spans="2:11" ht="16.5" customHeight="1" x14ac:dyDescent="0.25">
      <c r="B10" s="177" t="s">
        <v>185</v>
      </c>
      <c r="C10" s="151">
        <v>69</v>
      </c>
      <c r="D10" s="163">
        <v>7</v>
      </c>
      <c r="E10" s="164">
        <v>0</v>
      </c>
      <c r="F10" s="164">
        <v>0</v>
      </c>
      <c r="G10" s="183">
        <v>0</v>
      </c>
    </row>
    <row r="11" spans="2:11" ht="16.5" customHeight="1" x14ac:dyDescent="0.25">
      <c r="B11" s="177" t="s">
        <v>111</v>
      </c>
      <c r="C11" s="151">
        <v>70</v>
      </c>
      <c r="D11" s="163">
        <v>4</v>
      </c>
      <c r="E11" s="164">
        <v>0</v>
      </c>
      <c r="F11" s="164">
        <v>0</v>
      </c>
      <c r="G11" s="183">
        <v>0</v>
      </c>
    </row>
    <row r="12" spans="2:11" ht="16.5" customHeight="1" x14ac:dyDescent="0.25">
      <c r="B12" s="177" t="s">
        <v>186</v>
      </c>
      <c r="C12" s="151">
        <v>71</v>
      </c>
      <c r="D12" s="163">
        <v>0</v>
      </c>
      <c r="E12" s="164">
        <v>0</v>
      </c>
      <c r="F12" s="164">
        <v>52</v>
      </c>
      <c r="G12" s="183">
        <v>43</v>
      </c>
    </row>
    <row r="13" spans="2:11" ht="16.5" customHeight="1" x14ac:dyDescent="0.25">
      <c r="B13" s="177" t="s">
        <v>181</v>
      </c>
      <c r="C13" s="151">
        <v>72</v>
      </c>
      <c r="D13" s="163">
        <v>0</v>
      </c>
      <c r="E13" s="164">
        <v>0</v>
      </c>
      <c r="F13" s="164">
        <v>0</v>
      </c>
      <c r="G13" s="183">
        <v>0</v>
      </c>
    </row>
    <row r="14" spans="2:11" ht="16.5" customHeight="1" x14ac:dyDescent="0.25">
      <c r="B14" s="177" t="s">
        <v>187</v>
      </c>
      <c r="C14" s="151">
        <v>73</v>
      </c>
      <c r="D14" s="163">
        <v>0</v>
      </c>
      <c r="E14" s="164">
        <v>0</v>
      </c>
      <c r="F14" s="164">
        <v>0</v>
      </c>
      <c r="G14" s="183">
        <v>0</v>
      </c>
    </row>
    <row r="15" spans="2:11" ht="16.5" customHeight="1" x14ac:dyDescent="0.25">
      <c r="B15" s="177" t="s">
        <v>188</v>
      </c>
      <c r="C15" s="151">
        <v>74</v>
      </c>
      <c r="D15" s="163">
        <v>0</v>
      </c>
      <c r="E15" s="164">
        <v>0</v>
      </c>
      <c r="F15" s="164">
        <v>0</v>
      </c>
      <c r="G15" s="183">
        <v>0</v>
      </c>
    </row>
    <row r="16" spans="2:11" ht="16.5" customHeight="1" x14ac:dyDescent="0.25">
      <c r="B16" s="150" t="s">
        <v>112</v>
      </c>
      <c r="C16" s="151">
        <v>75</v>
      </c>
      <c r="D16" s="184">
        <v>0</v>
      </c>
      <c r="E16" s="185">
        <v>0</v>
      </c>
      <c r="F16" s="185">
        <v>0</v>
      </c>
      <c r="G16" s="183">
        <v>0</v>
      </c>
    </row>
    <row r="17" spans="2:7" ht="16.5" customHeight="1" x14ac:dyDescent="0.25">
      <c r="B17" s="150" t="s">
        <v>189</v>
      </c>
      <c r="C17" s="151">
        <v>76</v>
      </c>
      <c r="D17" s="184">
        <v>0</v>
      </c>
      <c r="E17" s="185">
        <v>0</v>
      </c>
      <c r="F17" s="185">
        <v>0</v>
      </c>
      <c r="G17" s="183">
        <v>0</v>
      </c>
    </row>
    <row r="18" spans="2:7" ht="16.5" customHeight="1" x14ac:dyDescent="0.25">
      <c r="B18" s="150" t="s">
        <v>190</v>
      </c>
      <c r="C18" s="151">
        <v>77</v>
      </c>
      <c r="D18" s="184">
        <v>0</v>
      </c>
      <c r="E18" s="185">
        <v>0</v>
      </c>
      <c r="F18" s="185">
        <v>0</v>
      </c>
      <c r="G18" s="183">
        <v>0</v>
      </c>
    </row>
    <row r="19" spans="2:7" ht="24" x14ac:dyDescent="0.25">
      <c r="B19" s="150" t="s">
        <v>191</v>
      </c>
      <c r="C19" s="151">
        <v>78</v>
      </c>
      <c r="D19" s="184">
        <v>0</v>
      </c>
      <c r="E19" s="185">
        <v>0</v>
      </c>
      <c r="F19" s="185">
        <v>0</v>
      </c>
      <c r="G19" s="183">
        <v>0</v>
      </c>
    </row>
    <row r="20" spans="2:7" ht="36" x14ac:dyDescent="0.25">
      <c r="B20" s="150" t="s">
        <v>192</v>
      </c>
      <c r="C20" s="151">
        <v>79</v>
      </c>
      <c r="D20" s="184">
        <v>0</v>
      </c>
      <c r="E20" s="185">
        <v>0</v>
      </c>
      <c r="F20" s="185">
        <v>1</v>
      </c>
      <c r="G20" s="183">
        <v>0</v>
      </c>
    </row>
    <row r="21" spans="2:7" x14ac:dyDescent="0.25">
      <c r="B21" s="150" t="s">
        <v>182</v>
      </c>
      <c r="C21" s="151">
        <v>80</v>
      </c>
      <c r="D21" s="184">
        <v>0</v>
      </c>
      <c r="E21" s="185">
        <v>0</v>
      </c>
      <c r="F21" s="185">
        <v>0</v>
      </c>
      <c r="G21" s="183">
        <v>0</v>
      </c>
    </row>
    <row r="22" spans="2:7" ht="36.75" thickBot="1" x14ac:dyDescent="0.3">
      <c r="B22" s="177" t="s">
        <v>193</v>
      </c>
      <c r="C22" s="151">
        <v>81</v>
      </c>
      <c r="D22" s="186">
        <v>12</v>
      </c>
      <c r="E22" s="187">
        <v>5</v>
      </c>
      <c r="F22" s="179" t="s">
        <v>30</v>
      </c>
      <c r="G22" s="180" t="s">
        <v>30</v>
      </c>
    </row>
    <row r="23" spans="2:7" x14ac:dyDescent="0.25">
      <c r="B23" s="156"/>
      <c r="C23" s="156"/>
      <c r="D23" s="156"/>
      <c r="E23" s="156"/>
      <c r="F23" s="156"/>
      <c r="G23" s="144"/>
    </row>
  </sheetData>
  <sheetProtection algorithmName="SHA-512" hashValue="vg7HHdvkHvl6gNjxidO659mGluvUsM248caW4d409Bg2WXREZfA+qJj3Y/6BZJArngGUV05GboUTuEkEoAkdFA==" saltValue="FrUzEbePihqxql6LuR6ADA==" spinCount="100000" sheet="1" objects="1" scenarios="1"/>
  <mergeCells count="6">
    <mergeCell ref="B2:F2"/>
    <mergeCell ref="D5:E5"/>
    <mergeCell ref="B7:C7"/>
    <mergeCell ref="D4:G4"/>
    <mergeCell ref="B4:C6"/>
    <mergeCell ref="F5:G5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8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7">
    <pageSetUpPr fitToPage="1"/>
  </sheetPr>
  <dimension ref="B2:L16"/>
  <sheetViews>
    <sheetView zoomScaleNormal="100" workbookViewId="0"/>
  </sheetViews>
  <sheetFormatPr defaultColWidth="9.140625" defaultRowHeight="15" x14ac:dyDescent="0.25"/>
  <cols>
    <col min="1" max="1" width="4.140625" style="16" customWidth="1"/>
    <col min="2" max="2" width="3.28515625" style="16" customWidth="1"/>
    <col min="3" max="3" width="21.7109375" style="16" customWidth="1"/>
    <col min="4" max="4" width="23.7109375" style="16" customWidth="1"/>
    <col min="5" max="5" width="4.42578125" style="16" customWidth="1"/>
    <col min="6" max="8" width="9.140625" style="16"/>
    <col min="9" max="9" width="9.85546875" style="16" customWidth="1"/>
    <col min="10" max="11" width="12.7109375" style="16" customWidth="1"/>
    <col min="12" max="12" width="9.140625" style="16" customWidth="1"/>
    <col min="13" max="16384" width="9.140625" style="16"/>
  </cols>
  <sheetData>
    <row r="2" spans="2:12" ht="29.25" customHeight="1" x14ac:dyDescent="0.25">
      <c r="B2" s="373" t="s">
        <v>218</v>
      </c>
      <c r="C2" s="373"/>
      <c r="D2" s="373"/>
      <c r="E2" s="373"/>
      <c r="F2" s="373"/>
      <c r="G2" s="373"/>
      <c r="H2" s="373"/>
      <c r="I2" s="373"/>
      <c r="K2" s="18"/>
      <c r="L2" s="18"/>
    </row>
    <row r="3" spans="2:12" x14ac:dyDescent="0.25">
      <c r="B3" s="349" t="s">
        <v>3</v>
      </c>
      <c r="C3" s="349"/>
      <c r="D3" s="349"/>
      <c r="E3" s="349"/>
      <c r="F3" s="99" t="s">
        <v>60</v>
      </c>
      <c r="G3" s="99" t="s">
        <v>34</v>
      </c>
      <c r="H3" s="99" t="s">
        <v>60</v>
      </c>
      <c r="I3" s="99" t="s">
        <v>34</v>
      </c>
    </row>
    <row r="4" spans="2:12" ht="28.5" customHeight="1" x14ac:dyDescent="0.25">
      <c r="B4" s="349"/>
      <c r="C4" s="349"/>
      <c r="D4" s="349"/>
      <c r="E4" s="349"/>
      <c r="F4" s="349" t="s">
        <v>97</v>
      </c>
      <c r="G4" s="349"/>
      <c r="H4" s="349" t="s">
        <v>61</v>
      </c>
      <c r="I4" s="349"/>
    </row>
    <row r="5" spans="2:12" ht="15.75" thickBot="1" x14ac:dyDescent="0.3">
      <c r="B5" s="349">
        <v>0</v>
      </c>
      <c r="C5" s="349"/>
      <c r="D5" s="349"/>
      <c r="E5" s="349"/>
      <c r="F5" s="100">
        <v>1</v>
      </c>
      <c r="G5" s="100">
        <v>2</v>
      </c>
      <c r="H5" s="100">
        <v>3</v>
      </c>
      <c r="I5" s="100">
        <v>4</v>
      </c>
    </row>
    <row r="6" spans="2:12" ht="28.5" customHeight="1" x14ac:dyDescent="0.25">
      <c r="B6" s="353" t="s">
        <v>194</v>
      </c>
      <c r="C6" s="353"/>
      <c r="D6" s="101" t="s">
        <v>62</v>
      </c>
      <c r="E6" s="55" t="s">
        <v>12</v>
      </c>
      <c r="F6" s="188">
        <v>0</v>
      </c>
      <c r="G6" s="189">
        <v>0</v>
      </c>
      <c r="H6" s="189">
        <v>0</v>
      </c>
      <c r="I6" s="190">
        <v>0</v>
      </c>
    </row>
    <row r="7" spans="2:12" ht="28.5" customHeight="1" x14ac:dyDescent="0.25">
      <c r="B7" s="353"/>
      <c r="C7" s="353"/>
      <c r="D7" s="101" t="s">
        <v>63</v>
      </c>
      <c r="E7" s="55" t="s">
        <v>15</v>
      </c>
      <c r="F7" s="191">
        <v>12</v>
      </c>
      <c r="G7" s="192">
        <v>8</v>
      </c>
      <c r="H7" s="192">
        <v>13</v>
      </c>
      <c r="I7" s="193">
        <v>9</v>
      </c>
    </row>
    <row r="8" spans="2:12" ht="22.5" customHeight="1" x14ac:dyDescent="0.25">
      <c r="B8" s="353" t="s">
        <v>195</v>
      </c>
      <c r="C8" s="353"/>
      <c r="D8" s="353"/>
      <c r="E8" s="55" t="s">
        <v>17</v>
      </c>
      <c r="F8" s="191">
        <v>0</v>
      </c>
      <c r="G8" s="192">
        <v>0</v>
      </c>
      <c r="H8" s="192">
        <v>0</v>
      </c>
      <c r="I8" s="193">
        <v>0</v>
      </c>
    </row>
    <row r="9" spans="2:12" ht="22.5" customHeight="1" x14ac:dyDescent="0.25">
      <c r="B9" s="353" t="s">
        <v>64</v>
      </c>
      <c r="C9" s="353"/>
      <c r="D9" s="353"/>
      <c r="E9" s="55" t="s">
        <v>19</v>
      </c>
      <c r="F9" s="191">
        <v>0</v>
      </c>
      <c r="G9" s="192">
        <v>0</v>
      </c>
      <c r="H9" s="192">
        <v>0</v>
      </c>
      <c r="I9" s="193">
        <v>0</v>
      </c>
    </row>
    <row r="10" spans="2:12" ht="22.5" customHeight="1" x14ac:dyDescent="0.25">
      <c r="B10" s="353" t="s">
        <v>196</v>
      </c>
      <c r="C10" s="353"/>
      <c r="D10" s="353"/>
      <c r="E10" s="55" t="s">
        <v>22</v>
      </c>
      <c r="F10" s="191">
        <v>0</v>
      </c>
      <c r="G10" s="192">
        <v>0</v>
      </c>
      <c r="H10" s="192">
        <v>2</v>
      </c>
      <c r="I10" s="193">
        <v>2</v>
      </c>
    </row>
    <row r="11" spans="2:12" ht="22.5" customHeight="1" x14ac:dyDescent="0.25">
      <c r="B11" s="353" t="s">
        <v>64</v>
      </c>
      <c r="C11" s="353"/>
      <c r="D11" s="353"/>
      <c r="E11" s="55" t="s">
        <v>23</v>
      </c>
      <c r="F11" s="191">
        <v>0</v>
      </c>
      <c r="G11" s="192">
        <v>0</v>
      </c>
      <c r="H11" s="192">
        <v>0</v>
      </c>
      <c r="I11" s="193">
        <v>0</v>
      </c>
      <c r="K11" s="16" t="s">
        <v>201</v>
      </c>
    </row>
    <row r="12" spans="2:12" ht="22.5" customHeight="1" x14ac:dyDescent="0.25">
      <c r="B12" s="372" t="s">
        <v>65</v>
      </c>
      <c r="C12" s="372"/>
      <c r="D12" s="372"/>
      <c r="E12" s="56" t="s">
        <v>25</v>
      </c>
      <c r="F12" s="197">
        <v>5</v>
      </c>
      <c r="G12" s="198">
        <v>2</v>
      </c>
      <c r="H12" s="198">
        <v>10</v>
      </c>
      <c r="I12" s="199">
        <v>5</v>
      </c>
    </row>
    <row r="13" spans="2:12" ht="22.5" customHeight="1" x14ac:dyDescent="0.25">
      <c r="B13" s="369" t="s">
        <v>170</v>
      </c>
      <c r="C13" s="370"/>
      <c r="D13" s="371"/>
      <c r="E13" s="55" t="s">
        <v>26</v>
      </c>
      <c r="F13" s="200">
        <v>9</v>
      </c>
      <c r="G13" s="201">
        <v>3</v>
      </c>
      <c r="H13" s="201">
        <v>48</v>
      </c>
      <c r="I13" s="202">
        <v>14</v>
      </c>
    </row>
    <row r="14" spans="2:12" ht="22.5" customHeight="1" thickBot="1" x14ac:dyDescent="0.3">
      <c r="B14" s="369" t="s">
        <v>202</v>
      </c>
      <c r="C14" s="370"/>
      <c r="D14" s="371"/>
      <c r="E14" s="55" t="s">
        <v>28</v>
      </c>
      <c r="F14" s="203">
        <v>1</v>
      </c>
      <c r="G14" s="204">
        <v>0</v>
      </c>
      <c r="H14" s="204">
        <v>13</v>
      </c>
      <c r="I14" s="205">
        <v>3</v>
      </c>
    </row>
    <row r="15" spans="2:12" ht="21" x14ac:dyDescent="0.35">
      <c r="B15" s="57"/>
      <c r="C15" s="37"/>
      <c r="D15" s="37"/>
      <c r="E15" s="37"/>
      <c r="F15" s="37"/>
      <c r="G15" s="37"/>
      <c r="H15" s="37"/>
      <c r="I15" s="37"/>
    </row>
    <row r="16" spans="2:12" ht="18.75" x14ac:dyDescent="0.3">
      <c r="B16" s="19"/>
      <c r="C16" s="19"/>
      <c r="D16" s="19"/>
      <c r="E16" s="19"/>
      <c r="F16" s="19"/>
      <c r="G16" s="19"/>
      <c r="H16" s="19"/>
    </row>
  </sheetData>
  <sheetProtection algorithmName="SHA-512" hashValue="GzoXFYYuxFXDPOkTCSWUgIymLUKYde8JQp0BZ3SRKdWN4KfqUdEJN/psfuU1V2mI9DyxkWXogr5m/KwjlMx9Xg==" saltValue="gEQk+OFrpWO5MLjGC6BDDg==" spinCount="100000" sheet="1" objects="1" scenarios="1"/>
  <mergeCells count="13">
    <mergeCell ref="B3:E4"/>
    <mergeCell ref="H4:I4"/>
    <mergeCell ref="B5:E5"/>
    <mergeCell ref="F4:G4"/>
    <mergeCell ref="B2:I2"/>
    <mergeCell ref="B13:D13"/>
    <mergeCell ref="B14:D14"/>
    <mergeCell ref="B6:C7"/>
    <mergeCell ref="B10:D10"/>
    <mergeCell ref="B11:D11"/>
    <mergeCell ref="B12:D12"/>
    <mergeCell ref="B8:D8"/>
    <mergeCell ref="B9:D9"/>
  </mergeCells>
  <pageMargins left="0.7" right="0.7" top="0.75" bottom="0.75" header="0.3" footer="0.3"/>
  <pageSetup paperSize="9" scale="97" orientation="portrait" verticalDpi="598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>
    <pageSetUpPr fitToPage="1"/>
  </sheetPr>
  <dimension ref="A2:K16"/>
  <sheetViews>
    <sheetView zoomScaleNormal="100" workbookViewId="0">
      <selection activeCell="G8" sqref="G8"/>
    </sheetView>
  </sheetViews>
  <sheetFormatPr defaultRowHeight="15" x14ac:dyDescent="0.25"/>
  <cols>
    <col min="1" max="3" width="3.5703125" style="4" customWidth="1"/>
    <col min="4" max="4" width="26.7109375" style="4" customWidth="1"/>
    <col min="5" max="5" width="4.5703125" style="4" customWidth="1"/>
    <col min="6" max="6" width="9.140625" style="4"/>
    <col min="7" max="7" width="13.5703125" style="4" customWidth="1"/>
    <col min="8" max="8" width="10.140625" style="4" customWidth="1"/>
    <col min="9" max="10" width="9.140625" style="4"/>
    <col min="11" max="11" width="14.5703125" style="4" customWidth="1"/>
    <col min="12" max="16384" width="9.140625" style="4"/>
  </cols>
  <sheetData>
    <row r="2" spans="1:11" x14ac:dyDescent="0.25">
      <c r="B2" s="44" t="s">
        <v>217</v>
      </c>
      <c r="C2" s="37"/>
      <c r="D2" s="37"/>
      <c r="E2" s="37"/>
      <c r="F2" s="37"/>
      <c r="G2" s="37"/>
      <c r="H2" s="37"/>
      <c r="I2" s="37"/>
      <c r="J2" s="37"/>
      <c r="K2" s="37"/>
    </row>
    <row r="3" spans="1:11" ht="23.25" customHeight="1" x14ac:dyDescent="0.25">
      <c r="B3" s="349" t="s">
        <v>3</v>
      </c>
      <c r="C3" s="349"/>
      <c r="D3" s="349"/>
      <c r="E3" s="349"/>
      <c r="F3" s="349" t="s">
        <v>66</v>
      </c>
      <c r="G3" s="349"/>
      <c r="H3" s="349"/>
      <c r="I3" s="349"/>
      <c r="J3" s="349" t="s">
        <v>77</v>
      </c>
      <c r="K3" s="349"/>
    </row>
    <row r="4" spans="1:11" x14ac:dyDescent="0.25">
      <c r="B4" s="349"/>
      <c r="C4" s="349"/>
      <c r="D4" s="349"/>
      <c r="E4" s="349"/>
      <c r="F4" s="349" t="s">
        <v>9</v>
      </c>
      <c r="G4" s="349" t="s">
        <v>67</v>
      </c>
      <c r="H4" s="349"/>
      <c r="I4" s="349"/>
      <c r="J4" s="349" t="s">
        <v>9</v>
      </c>
      <c r="K4" s="349" t="s">
        <v>99</v>
      </c>
    </row>
    <row r="5" spans="1:11" ht="24" customHeight="1" x14ac:dyDescent="0.25">
      <c r="B5" s="349"/>
      <c r="C5" s="349"/>
      <c r="D5" s="349"/>
      <c r="E5" s="349"/>
      <c r="F5" s="349"/>
      <c r="G5" s="99" t="s">
        <v>68</v>
      </c>
      <c r="H5" s="99" t="s">
        <v>98</v>
      </c>
      <c r="I5" s="99" t="s">
        <v>69</v>
      </c>
      <c r="J5" s="349"/>
      <c r="K5" s="349"/>
    </row>
    <row r="6" spans="1:11" ht="15.75" thickBot="1" x14ac:dyDescent="0.3">
      <c r="B6" s="355">
        <v>0</v>
      </c>
      <c r="C6" s="355"/>
      <c r="D6" s="355"/>
      <c r="E6" s="355"/>
      <c r="F6" s="100">
        <v>1</v>
      </c>
      <c r="G6" s="100">
        <v>2</v>
      </c>
      <c r="H6" s="100">
        <v>3</v>
      </c>
      <c r="I6" s="100">
        <v>4</v>
      </c>
      <c r="J6" s="100">
        <v>5</v>
      </c>
      <c r="K6" s="100">
        <v>6</v>
      </c>
    </row>
    <row r="7" spans="1:11" ht="27.75" customHeight="1" x14ac:dyDescent="0.25">
      <c r="B7" s="353" t="s">
        <v>100</v>
      </c>
      <c r="C7" s="353"/>
      <c r="D7" s="353"/>
      <c r="E7" s="39" t="s">
        <v>12</v>
      </c>
      <c r="F7" s="160">
        <v>65</v>
      </c>
      <c r="G7" s="161">
        <v>3</v>
      </c>
      <c r="H7" s="161">
        <v>3</v>
      </c>
      <c r="I7" s="161">
        <v>42</v>
      </c>
      <c r="J7" s="161">
        <v>99</v>
      </c>
      <c r="K7" s="162">
        <v>54</v>
      </c>
    </row>
    <row r="8" spans="1:11" ht="28.5" customHeight="1" x14ac:dyDescent="0.25">
      <c r="B8" s="347" t="s">
        <v>70</v>
      </c>
      <c r="C8" s="353" t="s">
        <v>71</v>
      </c>
      <c r="D8" s="353"/>
      <c r="E8" s="39" t="s">
        <v>15</v>
      </c>
      <c r="F8" s="163">
        <v>65</v>
      </c>
      <c r="G8" s="164">
        <v>3</v>
      </c>
      <c r="H8" s="164">
        <v>3</v>
      </c>
      <c r="I8" s="164">
        <v>42</v>
      </c>
      <c r="J8" s="164">
        <v>99</v>
      </c>
      <c r="K8" s="165">
        <v>54</v>
      </c>
    </row>
    <row r="9" spans="1:11" ht="15" customHeight="1" x14ac:dyDescent="0.25">
      <c r="B9" s="347"/>
      <c r="C9" s="375" t="s">
        <v>103</v>
      </c>
      <c r="D9" s="375"/>
      <c r="E9" s="39" t="s">
        <v>17</v>
      </c>
      <c r="F9" s="163">
        <v>0</v>
      </c>
      <c r="G9" s="164">
        <v>0</v>
      </c>
      <c r="H9" s="164">
        <v>0</v>
      </c>
      <c r="I9" s="99" t="s">
        <v>30</v>
      </c>
      <c r="J9" s="164">
        <v>0</v>
      </c>
      <c r="K9" s="165">
        <v>0</v>
      </c>
    </row>
    <row r="10" spans="1:11" x14ac:dyDescent="0.25">
      <c r="B10" s="347"/>
      <c r="C10" s="347" t="s">
        <v>35</v>
      </c>
      <c r="D10" s="101" t="s">
        <v>72</v>
      </c>
      <c r="E10" s="39" t="s">
        <v>19</v>
      </c>
      <c r="F10" s="163">
        <v>0</v>
      </c>
      <c r="G10" s="164">
        <v>0</v>
      </c>
      <c r="H10" s="164">
        <v>0</v>
      </c>
      <c r="I10" s="99" t="s">
        <v>30</v>
      </c>
      <c r="J10" s="164">
        <v>0</v>
      </c>
      <c r="K10" s="165">
        <v>0</v>
      </c>
    </row>
    <row r="11" spans="1:11" ht="30.75" customHeight="1" x14ac:dyDescent="0.25">
      <c r="B11" s="347"/>
      <c r="C11" s="347"/>
      <c r="D11" s="101" t="s">
        <v>73</v>
      </c>
      <c r="E11" s="39" t="s">
        <v>22</v>
      </c>
      <c r="F11" s="163">
        <v>0</v>
      </c>
      <c r="G11" s="164">
        <v>0</v>
      </c>
      <c r="H11" s="164">
        <v>0</v>
      </c>
      <c r="I11" s="99" t="s">
        <v>30</v>
      </c>
      <c r="J11" s="164">
        <v>0</v>
      </c>
      <c r="K11" s="165">
        <v>0</v>
      </c>
    </row>
    <row r="12" spans="1:11" ht="19.5" customHeight="1" x14ac:dyDescent="0.25">
      <c r="B12" s="347"/>
      <c r="C12" s="347"/>
      <c r="D12" s="101" t="s">
        <v>74</v>
      </c>
      <c r="E12" s="39" t="s">
        <v>23</v>
      </c>
      <c r="F12" s="163">
        <v>0</v>
      </c>
      <c r="G12" s="164">
        <v>0</v>
      </c>
      <c r="H12" s="164">
        <v>0</v>
      </c>
      <c r="I12" s="99" t="s">
        <v>30</v>
      </c>
      <c r="J12" s="164">
        <v>0</v>
      </c>
      <c r="K12" s="165">
        <v>0</v>
      </c>
    </row>
    <row r="13" spans="1:11" x14ac:dyDescent="0.25">
      <c r="B13" s="347"/>
      <c r="C13" s="353" t="s">
        <v>75</v>
      </c>
      <c r="D13" s="353"/>
      <c r="E13" s="39" t="s">
        <v>25</v>
      </c>
      <c r="F13" s="163">
        <v>1</v>
      </c>
      <c r="G13" s="164">
        <v>0</v>
      </c>
      <c r="H13" s="164">
        <v>0</v>
      </c>
      <c r="I13" s="164">
        <v>1</v>
      </c>
      <c r="J13" s="164">
        <v>1</v>
      </c>
      <c r="K13" s="165">
        <v>0</v>
      </c>
    </row>
    <row r="14" spans="1:11" ht="28.5" customHeight="1" x14ac:dyDescent="0.25">
      <c r="B14" s="347"/>
      <c r="C14" s="353" t="s">
        <v>123</v>
      </c>
      <c r="D14" s="353"/>
      <c r="E14" s="39" t="s">
        <v>26</v>
      </c>
      <c r="F14" s="163">
        <v>0</v>
      </c>
      <c r="G14" s="164">
        <v>0</v>
      </c>
      <c r="H14" s="164">
        <v>0</v>
      </c>
      <c r="I14" s="164">
        <v>0</v>
      </c>
      <c r="J14" s="164">
        <v>0</v>
      </c>
      <c r="K14" s="165">
        <v>0</v>
      </c>
    </row>
    <row r="15" spans="1:11" ht="15.75" thickBot="1" x14ac:dyDescent="0.3">
      <c r="A15" s="5"/>
      <c r="B15" s="347"/>
      <c r="C15" s="374" t="s">
        <v>134</v>
      </c>
      <c r="D15" s="374"/>
      <c r="E15" s="39" t="s">
        <v>28</v>
      </c>
      <c r="F15" s="206">
        <v>36</v>
      </c>
      <c r="G15" s="207">
        <v>0</v>
      </c>
      <c r="H15" s="207">
        <v>0</v>
      </c>
      <c r="I15" s="207">
        <v>16</v>
      </c>
      <c r="J15" s="207">
        <v>24</v>
      </c>
      <c r="K15" s="208">
        <v>0</v>
      </c>
    </row>
    <row r="16" spans="1:11" x14ac:dyDescent="0.25">
      <c r="B16" s="37"/>
      <c r="C16" s="37"/>
      <c r="D16" s="37"/>
      <c r="E16" s="37"/>
      <c r="F16" s="37"/>
      <c r="G16" s="37"/>
      <c r="H16" s="37"/>
      <c r="I16" s="37"/>
      <c r="J16" s="37"/>
      <c r="K16" s="37"/>
    </row>
  </sheetData>
  <sheetProtection algorithmName="SHA-512" hashValue="n92ymw2ak5XZgu7hpC0zzf+tRN0PDP/uciG6AjcWD3dV9E84Yp9jfqUHV/sIajF+7MDbRCl2tdUhsFOLq+SZ1Q==" saltValue="vDtuPFm6SWJ2MU8Dz14ZGA==" spinCount="100000" sheet="1" objects="1" scenarios="1"/>
  <mergeCells count="16">
    <mergeCell ref="K4:K5"/>
    <mergeCell ref="J3:K3"/>
    <mergeCell ref="B6:E6"/>
    <mergeCell ref="B7:D7"/>
    <mergeCell ref="B3:E5"/>
    <mergeCell ref="F3:I3"/>
    <mergeCell ref="F4:F5"/>
    <mergeCell ref="G4:I4"/>
    <mergeCell ref="J4:J5"/>
    <mergeCell ref="B8:B15"/>
    <mergeCell ref="C15:D15"/>
    <mergeCell ref="C10:C12"/>
    <mergeCell ref="C8:D8"/>
    <mergeCell ref="C9:D9"/>
    <mergeCell ref="C13:D13"/>
    <mergeCell ref="C14:D14"/>
  </mergeCells>
  <pageMargins left="0.70866141732283472" right="0.70866141732283472" top="0.74803149606299213" bottom="0.74803149606299213" header="0.31496062992125984" footer="0.31496062992125984"/>
  <pageSetup paperSize="9" scale="84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16</vt:i4>
      </vt:variant>
    </vt:vector>
  </HeadingPairs>
  <TitlesOfParts>
    <vt:vector size="37" baseType="lpstr">
      <vt:lpstr>R i M_pop</vt:lpstr>
      <vt:lpstr>War.  ciągłości</vt:lpstr>
      <vt:lpstr>War.  ciągłości narast</vt:lpstr>
      <vt:lpstr>SPR1 nagłówek</vt:lpstr>
      <vt:lpstr>1.1.</vt:lpstr>
      <vt:lpstr>1.2.</vt:lpstr>
      <vt:lpstr>1.3.</vt:lpstr>
      <vt:lpstr>2</vt:lpstr>
      <vt:lpstr>3</vt:lpstr>
      <vt:lpstr>4</vt:lpstr>
      <vt:lpstr>5</vt:lpstr>
      <vt:lpstr>Kontrola</vt:lpstr>
      <vt:lpstr>NS_SPR1 nagłówek</vt:lpstr>
      <vt:lpstr>ns 1.1.</vt:lpstr>
      <vt:lpstr>ns 1.2.</vt:lpstr>
      <vt:lpstr>ns 1.3.</vt:lpstr>
      <vt:lpstr>ns 2</vt:lpstr>
      <vt:lpstr>ns 3</vt:lpstr>
      <vt:lpstr>ns 4</vt:lpstr>
      <vt:lpstr>ns 5</vt:lpstr>
      <vt:lpstr>Dane za półrocze</vt:lpstr>
      <vt:lpstr>'1.1.'!Obszar_wydruku</vt:lpstr>
      <vt:lpstr>'1.2.'!Obszar_wydruku</vt:lpstr>
      <vt:lpstr>'2'!Obszar_wydruku</vt:lpstr>
      <vt:lpstr>'3'!Obszar_wydruku</vt:lpstr>
      <vt:lpstr>'4'!Obszar_wydruku</vt:lpstr>
      <vt:lpstr>'5'!Obszar_wydruku</vt:lpstr>
      <vt:lpstr>'ns 1.1.'!Obszar_wydruku</vt:lpstr>
      <vt:lpstr>'ns 1.2.'!Obszar_wydruku</vt:lpstr>
      <vt:lpstr>'ns 2'!Obszar_wydruku</vt:lpstr>
      <vt:lpstr>'ns 3'!Obszar_wydruku</vt:lpstr>
      <vt:lpstr>'ns 4'!Obszar_wydruku</vt:lpstr>
      <vt:lpstr>'ns 5'!Obszar_wydruku</vt:lpstr>
      <vt:lpstr>'NS_SPR1 nagłówek'!Obszar_wydruku</vt:lpstr>
      <vt:lpstr>'SPR1 nagłówek'!Obszar_wydruku</vt:lpstr>
      <vt:lpstr>'1.2.'!Tytuły_wydruku</vt:lpstr>
      <vt:lpstr>'ns 1.2.'!Tytuły_wydruku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Chromińska</dc:creator>
  <cp:lastModifiedBy>Adrian Kuciński</cp:lastModifiedBy>
  <cp:lastPrinted>2022-01-11T11:23:45Z</cp:lastPrinted>
  <dcterms:created xsi:type="dcterms:W3CDTF">2013-08-12T10:51:59Z</dcterms:created>
  <dcterms:modified xsi:type="dcterms:W3CDTF">2022-03-28T07:51:37Z</dcterms:modified>
</cp:coreProperties>
</file>