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Formularz 1" sheetId="1" r:id="rId1"/>
    <sheet name="Formularz 2" sheetId="2" r:id="rId2"/>
    <sheet name="Formularz 3" sheetId="3" r:id="rId3"/>
  </sheets>
  <definedNames>
    <definedName name="_xlnm.Print_Area" localSheetId="2">'Formularz 3'!$A$1:$AB$52</definedName>
    <definedName name="_xlnm.Print_Titles" localSheetId="2">'Formularz 3'!$B:$B</definedName>
  </definedNames>
  <calcPr fullCalcOnLoad="1"/>
</workbook>
</file>

<file path=xl/sharedStrings.xml><?xml version="1.0" encoding="utf-8"?>
<sst xmlns="http://schemas.openxmlformats.org/spreadsheetml/2006/main" count="236" uniqueCount="118">
  <si>
    <t>Formularz 2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</si>
  <si>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</si>
  <si>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</si>
  <si>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</si>
  <si>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</si>
  <si>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</si>
  <si>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</si>
  <si>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</si>
  <si>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</si>
  <si>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</si>
  <si>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</si>
  <si>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</si>
  <si>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</si>
  <si>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</si>
  <si>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</si>
  <si>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</si>
  <si>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kobiety</t>
  </si>
  <si>
    <t>powyżej 50 roku życia</t>
  </si>
  <si>
    <t>bez kwalifikacji zawodowych</t>
  </si>
  <si>
    <t>ogółem</t>
  </si>
  <si>
    <t>1. Liczba bezrobotnych</t>
  </si>
  <si>
    <t>x</t>
  </si>
  <si>
    <t>7. Podjęcia pracy w okresie</t>
  </si>
  <si>
    <t>bez doświadczenia zawodowego</t>
  </si>
  <si>
    <t>z tego</t>
  </si>
  <si>
    <t>Tabela 1. Zgłoszenia zwolnień z przyczyn dotyczacych zakładu pracy:</t>
  </si>
  <si>
    <t>Powiat:</t>
  </si>
  <si>
    <t>Nazwa zakładu pracy</t>
  </si>
  <si>
    <t>Miejscowość</t>
  </si>
  <si>
    <t>Klasa PKD
(4 - cyfrowy symbol)</t>
  </si>
  <si>
    <t>Liczba osób zgłoszonych do zwolnienia</t>
  </si>
  <si>
    <t>Planowany termin dokonania zwolnień</t>
  </si>
  <si>
    <t>………………..</t>
  </si>
  <si>
    <t>w miesiącu</t>
  </si>
  <si>
    <t>zgłoszenia aktualne według stanu w końcu miesiąca</t>
  </si>
  <si>
    <t>Tabela 2. Zwolnienia z przyczyn dotyczacych zakładu pracy:</t>
  </si>
  <si>
    <t>Liczba osób zwolnionych
z przyczyn dotyczących zakładu pracy na podstawie wcześniejszych zgłoszeń</t>
  </si>
  <si>
    <t>Tabela 3. Zwolnienia monitorowane:</t>
  </si>
  <si>
    <t>Liczba osób objentych programem zwolnień</t>
  </si>
  <si>
    <t>Działania realizowane
w ramach programu</t>
  </si>
  <si>
    <t>według stanu w końcu miesiąca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</si>
  <si>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</si>
  <si>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</si>
  <si>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</si>
  <si>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</si>
  <si>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</si>
  <si>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</si>
  <si>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</si>
  <si>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</si>
  <si>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</si>
  <si>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</si>
  <si>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</si>
  <si>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</si>
  <si>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</si>
  <si>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</si>
  <si>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</si>
  <si>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</si>
  <si>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</si>
  <si>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</si>
  <si>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</si>
  <si>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</si>
  <si>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</si>
  <si>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</si>
  <si>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</si>
  <si>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</si>
  <si>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</si>
  <si>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</si>
  <si>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</si>
  <si>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</si>
  <si>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</si>
  <si>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</si>
  <si>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</si>
  <si>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</si>
  <si>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</si>
  <si>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</si>
  <si>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kobiety, które nie podjęły zatrudnienia po urodzeniu dziecka</t>
  </si>
  <si>
    <t>do 30 roku życia</t>
  </si>
  <si>
    <t>w tym do 25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</si>
  <si>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</si>
  <si>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</si>
  <si>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</si>
  <si>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</si>
  <si>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</si>
  <si>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Brodnica</t>
  </si>
  <si>
    <t>Górzno</t>
  </si>
  <si>
    <t>Jabłonowo Pomorskie</t>
  </si>
  <si>
    <t>Bartniczka</t>
  </si>
  <si>
    <t>Bobrowo</t>
  </si>
  <si>
    <t>Brzozie</t>
  </si>
  <si>
    <t>Osiek</t>
  </si>
  <si>
    <t>Świedziebnia</t>
  </si>
  <si>
    <t>Zbiczno</t>
  </si>
  <si>
    <t>PUP Brodnica</t>
  </si>
  <si>
    <t>brodnicki</t>
  </si>
  <si>
    <t>m. Brodnica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</si>
  <si>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</si>
  <si>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</si>
  <si>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</si>
  <si>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</si>
  <si>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</si>
  <si>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</si>
  <si>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</si>
  <si>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</si>
  <si>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</si>
  <si>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</si>
  <si>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</si>
  <si>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wieś</t>
  </si>
  <si>
    <t xml:space="preserve"> </t>
  </si>
  <si>
    <t>zał 3</t>
  </si>
  <si>
    <t>stan w końcu miesiąca grudnia 2015 roku</t>
  </si>
  <si>
    <t>Dane o zgłoszeniach zwolnień i zwolnieniach z przyczyn dotyczacych zakładu pracy -grudzień 2015 roku</t>
  </si>
  <si>
    <t>ROZSZERZONA INFORMACJA O BEZROBOCIU W MIASTACH I GMINACH W ZASIĘGU  PUP W  Brodnicy  - stan na 31.12.2015r.  (30.06.20...; 31.12.20...)</t>
  </si>
  <si>
    <t>naliczamy załacznik 1 za kwartał</t>
  </si>
  <si>
    <t>naliczamy mpips dz. 1.2 za półrocze</t>
  </si>
  <si>
    <t>naliczamy mpips dz. 3.1 za półrocze + I półrocze</t>
  </si>
  <si>
    <t xml:space="preserve">z załącznika 7 </t>
  </si>
  <si>
    <t>z załacznika 5 ogółem minus bez stażu</t>
  </si>
  <si>
    <t>Załącznik nr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</si>
</sst>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8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4"/>
      <name val="Courie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2" fontId="1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53" applyFont="1" applyProtection="1">
      <alignment/>
      <protection locked="0"/>
    </xf>
    <xf numFmtId="0" fontId="2" fillId="0" borderId="0" xfId="53" applyFont="1" applyAlignment="1" applyProtection="1">
      <alignment horizontal="centerContinuous"/>
      <protection locked="0"/>
    </xf>
    <xf numFmtId="0" fontId="2" fillId="0" borderId="10" xfId="53" applyFont="1" applyBorder="1" applyAlignment="1" applyProtection="1">
      <alignment vertical="center"/>
      <protection locked="0"/>
    </xf>
    <xf numFmtId="0" fontId="2" fillId="0" borderId="11" xfId="53" applyFont="1" applyBorder="1" applyAlignment="1" applyProtection="1">
      <alignment horizontal="centerContinuous" vertical="center"/>
      <protection locked="0"/>
    </xf>
    <xf numFmtId="0" fontId="2" fillId="0" borderId="12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Alignment="1" applyProtection="1">
      <alignment horizontal="centerContinuous" vertical="center"/>
      <protection locked="0"/>
    </xf>
    <xf numFmtId="0" fontId="2" fillId="0" borderId="14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Alignment="1" applyProtection="1">
      <alignment horizontal="centerContinuous" vertical="center" wrapText="1"/>
      <protection locked="0"/>
    </xf>
    <xf numFmtId="0" fontId="2" fillId="0" borderId="14" xfId="53" applyFont="1" applyBorder="1" applyAlignment="1" applyProtection="1">
      <alignment horizontal="centerContinuous" vertical="center" wrapText="1"/>
      <protection locked="0"/>
    </xf>
    <xf numFmtId="0" fontId="2" fillId="0" borderId="15" xfId="53" applyFont="1" applyBorder="1" applyProtection="1">
      <alignment/>
      <protection locked="0"/>
    </xf>
    <xf numFmtId="0" fontId="2" fillId="0" borderId="16" xfId="53" applyFont="1" applyBorder="1" applyProtection="1">
      <alignment/>
      <protection locked="0"/>
    </xf>
    <xf numFmtId="0" fontId="2" fillId="0" borderId="17" xfId="53" applyFont="1" applyBorder="1" applyProtection="1">
      <alignment/>
      <protection locked="0"/>
    </xf>
    <xf numFmtId="0" fontId="2" fillId="0" borderId="18" xfId="53" applyFont="1" applyBorder="1" applyAlignment="1" applyProtection="1">
      <alignment horizontal="centerContinuous"/>
      <protection locked="0"/>
    </xf>
    <xf numFmtId="0" fontId="2" fillId="0" borderId="18" xfId="53" applyFont="1" applyBorder="1" applyAlignment="1" applyProtection="1">
      <alignment horizontal="centerContinuous" vertical="top"/>
      <protection locked="0"/>
    </xf>
    <xf numFmtId="0" fontId="2" fillId="0" borderId="11" xfId="53" applyFont="1" applyBorder="1" applyAlignment="1" applyProtection="1">
      <alignment vertical="center"/>
      <protection locked="0"/>
    </xf>
    <xf numFmtId="0" fontId="2" fillId="0" borderId="19" xfId="53" applyFont="1" applyBorder="1" applyAlignment="1" applyProtection="1">
      <alignment horizontal="center"/>
      <protection locked="0"/>
    </xf>
    <xf numFmtId="0" fontId="2" fillId="0" borderId="20" xfId="53" applyFont="1" applyBorder="1" applyAlignment="1" applyProtection="1">
      <alignment horizontal="center"/>
      <protection locked="0"/>
    </xf>
    <xf numFmtId="0" fontId="2" fillId="0" borderId="13" xfId="53" applyFont="1" applyBorder="1" applyAlignment="1" applyProtection="1">
      <alignment vertical="center"/>
      <protection locked="0"/>
    </xf>
    <xf numFmtId="0" fontId="2" fillId="0" borderId="18" xfId="53" applyFont="1" applyBorder="1" applyAlignment="1" applyProtection="1">
      <alignment horizontal="center"/>
      <protection locked="0"/>
    </xf>
    <xf numFmtId="0" fontId="2" fillId="0" borderId="21" xfId="53" applyFont="1" applyBorder="1" applyAlignment="1" applyProtection="1">
      <alignment horizontal="center"/>
      <protection locked="0"/>
    </xf>
    <xf numFmtId="0" fontId="2" fillId="0" borderId="18" xfId="53" applyFont="1" applyBorder="1" applyAlignment="1" applyProtection="1">
      <alignment horizontal="centerContinuous" vertical="center"/>
      <protection locked="0"/>
    </xf>
    <xf numFmtId="0" fontId="2" fillId="0" borderId="21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Protection="1">
      <alignment/>
      <protection locked="0"/>
    </xf>
    <xf numFmtId="0" fontId="2" fillId="0" borderId="22" xfId="53" applyFont="1" applyBorder="1" applyAlignment="1" applyProtection="1">
      <alignment horizontal="centerContinuous" vertical="center"/>
      <protection locked="0"/>
    </xf>
    <xf numFmtId="0" fontId="2" fillId="0" borderId="22" xfId="53" applyFont="1" applyBorder="1" applyAlignment="1" applyProtection="1">
      <alignment horizontal="center"/>
      <protection locked="0"/>
    </xf>
    <xf numFmtId="0" fontId="3" fillId="0" borderId="23" xfId="53" applyFont="1" applyBorder="1" applyAlignment="1" applyProtection="1">
      <alignment horizontal="centerContinuous"/>
      <protection locked="0"/>
    </xf>
    <xf numFmtId="0" fontId="3" fillId="0" borderId="24" xfId="53" applyFont="1" applyBorder="1" applyAlignment="1" applyProtection="1">
      <alignment horizontal="centerContinuous"/>
      <protection locked="0"/>
    </xf>
    <xf numFmtId="0" fontId="2" fillId="0" borderId="25" xfId="53" applyFont="1" applyBorder="1" applyAlignment="1" applyProtection="1">
      <alignment horizontal="centerContinuous"/>
      <protection hidden="1"/>
    </xf>
    <xf numFmtId="0" fontId="2" fillId="0" borderId="26" xfId="53" applyFont="1" applyBorder="1" applyAlignment="1" applyProtection="1">
      <alignment horizontal="centerContinuous"/>
      <protection hidden="1"/>
    </xf>
    <xf numFmtId="0" fontId="4" fillId="0" borderId="0" xfId="53" applyFont="1" applyProtection="1">
      <alignment/>
      <protection locked="0"/>
    </xf>
    <xf numFmtId="0" fontId="2" fillId="0" borderId="13" xfId="53" applyFont="1" applyBorder="1" applyAlignment="1" applyProtection="1">
      <alignment horizontal="left" vertical="center"/>
      <protection locked="0"/>
    </xf>
    <xf numFmtId="0" fontId="2" fillId="0" borderId="27" xfId="53" applyFont="1" applyBorder="1" applyAlignment="1" applyProtection="1">
      <alignment horizontal="center"/>
      <protection locked="0"/>
    </xf>
    <xf numFmtId="0" fontId="2" fillId="0" borderId="28" xfId="53" applyFont="1" applyBorder="1" applyAlignment="1" applyProtection="1">
      <alignment horizontal="center"/>
      <protection locked="0"/>
    </xf>
    <xf numFmtId="0" fontId="2" fillId="0" borderId="29" xfId="53" applyFont="1" applyBorder="1" applyAlignment="1" applyProtection="1">
      <alignment horizontal="center"/>
      <protection locked="0"/>
    </xf>
    <xf numFmtId="0" fontId="2" fillId="0" borderId="30" xfId="53" applyFont="1" applyBorder="1" applyAlignment="1" applyProtection="1">
      <alignment horizontal="center"/>
      <protection locked="0"/>
    </xf>
    <xf numFmtId="0" fontId="1" fillId="0" borderId="0" xfId="53" applyFont="1" applyProtection="1">
      <alignment/>
      <protection locked="0"/>
    </xf>
    <xf numFmtId="0" fontId="3" fillId="0" borderId="0" xfId="53" applyFont="1" applyAlignment="1" applyProtection="1">
      <alignment horizontal="centerContinuous"/>
      <protection locked="0"/>
    </xf>
    <xf numFmtId="0" fontId="8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11" fillId="0" borderId="0" xfId="52" applyFont="1" applyAlignment="1">
      <alignment horizontal="right" vertical="center"/>
      <protection/>
    </xf>
    <xf numFmtId="0" fontId="11" fillId="0" borderId="0" xfId="52" applyFont="1" applyAlignment="1">
      <alignment vertical="center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vertical="center"/>
      <protection/>
    </xf>
    <xf numFmtId="172" fontId="5" fillId="0" borderId="0" xfId="54" applyFont="1" applyAlignment="1">
      <alignment vertical="center"/>
      <protection/>
    </xf>
    <xf numFmtId="172" fontId="5" fillId="0" borderId="0" xfId="54" applyFont="1" applyAlignment="1">
      <alignment horizontal="right" vertical="center"/>
      <protection/>
    </xf>
    <xf numFmtId="172" fontId="13" fillId="0" borderId="18" xfId="54" applyFont="1" applyFill="1" applyBorder="1" applyAlignment="1" applyProtection="1">
      <alignment horizontal="centerContinuous" vertical="center"/>
      <protection/>
    </xf>
    <xf numFmtId="172" fontId="12" fillId="0" borderId="18" xfId="54" applyFont="1" applyFill="1" applyBorder="1" applyAlignment="1" applyProtection="1">
      <alignment horizontal="centerContinuous" vertical="center"/>
      <protection/>
    </xf>
    <xf numFmtId="3" fontId="13" fillId="0" borderId="18" xfId="54" applyNumberFormat="1" applyFont="1" applyFill="1" applyBorder="1" applyAlignment="1" applyProtection="1">
      <alignment vertical="center" wrapText="1"/>
      <protection/>
    </xf>
    <xf numFmtId="3" fontId="12" fillId="0" borderId="18" xfId="54" applyNumberFormat="1" applyFont="1" applyFill="1" applyBorder="1" applyAlignment="1" applyProtection="1">
      <alignment vertical="center" wrapText="1"/>
      <protection/>
    </xf>
    <xf numFmtId="3" fontId="12" fillId="0" borderId="13" xfId="54" applyNumberFormat="1" applyFont="1" applyFill="1" applyBorder="1" applyAlignment="1" applyProtection="1">
      <alignment vertical="center" wrapText="1"/>
      <protection/>
    </xf>
    <xf numFmtId="172" fontId="12" fillId="0" borderId="18" xfId="54" applyFont="1" applyFill="1" applyBorder="1" applyAlignment="1" applyProtection="1">
      <alignment horizontal="left" vertical="center" wrapText="1"/>
      <protection/>
    </xf>
    <xf numFmtId="49" fontId="12" fillId="0" borderId="18" xfId="54" applyNumberFormat="1" applyFont="1" applyFill="1" applyBorder="1" applyAlignment="1" applyProtection="1">
      <alignment horizontal="left" vertical="center" wrapText="1"/>
      <protection/>
    </xf>
    <xf numFmtId="3" fontId="12" fillId="0" borderId="10" xfId="54" applyNumberFormat="1" applyFont="1" applyFill="1" applyBorder="1" applyAlignment="1" applyProtection="1">
      <alignment vertical="center" wrapText="1"/>
      <protection/>
    </xf>
    <xf numFmtId="3" fontId="12" fillId="0" borderId="11" xfId="54" applyNumberFormat="1" applyFont="1" applyFill="1" applyBorder="1" applyAlignment="1" applyProtection="1">
      <alignment vertical="center" wrapText="1"/>
      <protection/>
    </xf>
    <xf numFmtId="3" fontId="12" fillId="0" borderId="31" xfId="54" applyNumberFormat="1" applyFont="1" applyFill="1" applyBorder="1" applyAlignment="1" applyProtection="1">
      <alignment vertical="center" wrapText="1"/>
      <protection/>
    </xf>
    <xf numFmtId="3" fontId="12" fillId="0" borderId="32" xfId="54" applyNumberFormat="1" applyFont="1" applyFill="1" applyBorder="1" applyAlignment="1" applyProtection="1">
      <alignment vertical="center" wrapText="1"/>
      <protection/>
    </xf>
    <xf numFmtId="3" fontId="13" fillId="0" borderId="18" xfId="54" applyNumberFormat="1" applyFont="1" applyFill="1" applyBorder="1" applyAlignment="1" applyProtection="1">
      <alignment horizontal="center" vertical="center" wrapText="1"/>
      <protection/>
    </xf>
    <xf numFmtId="3" fontId="12" fillId="0" borderId="33" xfId="54" applyNumberFormat="1" applyFont="1" applyFill="1" applyBorder="1" applyAlignment="1" applyProtection="1">
      <alignment vertical="center" wrapText="1"/>
      <protection/>
    </xf>
    <xf numFmtId="49" fontId="12" fillId="0" borderId="15" xfId="54" applyNumberFormat="1" applyFont="1" applyFill="1" applyBorder="1" applyAlignment="1" applyProtection="1">
      <alignment vertical="center" wrapText="1"/>
      <protection/>
    </xf>
    <xf numFmtId="3" fontId="12" fillId="0" borderId="15" xfId="54" applyNumberFormat="1" applyFont="1" applyFill="1" applyBorder="1" applyAlignment="1" applyProtection="1">
      <alignment vertical="center" wrapText="1"/>
      <protection/>
    </xf>
    <xf numFmtId="3" fontId="12" fillId="0" borderId="16" xfId="54" applyNumberFormat="1" applyFont="1" applyFill="1" applyBorder="1" applyAlignment="1" applyProtection="1">
      <alignment vertical="center" wrapText="1"/>
      <protection/>
    </xf>
    <xf numFmtId="49" fontId="12" fillId="0" borderId="18" xfId="54" applyNumberFormat="1" applyFont="1" applyFill="1" applyBorder="1" applyAlignment="1" applyProtection="1">
      <alignment vertical="center" wrapText="1"/>
      <protection/>
    </xf>
    <xf numFmtId="3" fontId="13" fillId="0" borderId="18" xfId="54" applyNumberFormat="1" applyFont="1" applyFill="1" applyBorder="1" applyAlignment="1" applyProtection="1">
      <alignment horizontal="right" vertical="center" wrapText="1"/>
      <protection/>
    </xf>
    <xf numFmtId="3" fontId="12" fillId="0" borderId="18" xfId="54" applyNumberFormat="1" applyFont="1" applyFill="1" applyBorder="1" applyAlignment="1" applyProtection="1">
      <alignment horizontal="right" vertical="center" wrapText="1"/>
      <protection/>
    </xf>
    <xf numFmtId="3" fontId="12" fillId="0" borderId="13" xfId="54" applyNumberFormat="1" applyFont="1" applyFill="1" applyBorder="1" applyAlignment="1" applyProtection="1">
      <alignment horizontal="right" vertical="center" wrapText="1"/>
      <protection/>
    </xf>
    <xf numFmtId="49" fontId="12" fillId="0" borderId="29" xfId="54" applyNumberFormat="1" applyFont="1" applyFill="1" applyBorder="1" applyAlignment="1" applyProtection="1">
      <alignment vertical="center" wrapText="1"/>
      <protection/>
    </xf>
    <xf numFmtId="3" fontId="13" fillId="0" borderId="29" xfId="54" applyNumberFormat="1" applyFont="1" applyFill="1" applyBorder="1" applyAlignment="1" applyProtection="1">
      <alignment vertical="center" wrapText="1"/>
      <protection/>
    </xf>
    <xf numFmtId="3" fontId="12" fillId="0" borderId="29" xfId="54" applyNumberFormat="1" applyFont="1" applyFill="1" applyBorder="1" applyAlignment="1" applyProtection="1">
      <alignment vertical="center" wrapText="1"/>
      <protection/>
    </xf>
    <xf numFmtId="3" fontId="12" fillId="0" borderId="34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/>
    </xf>
    <xf numFmtId="3" fontId="13" fillId="0" borderId="19" xfId="54" applyNumberFormat="1" applyFont="1" applyFill="1" applyBorder="1" applyAlignment="1" applyProtection="1">
      <alignment horizontal="center" vertical="center" wrapText="1"/>
      <protection/>
    </xf>
    <xf numFmtId="3" fontId="12" fillId="0" borderId="19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horizontal="center" vertical="center" wrapText="1"/>
      <protection/>
    </xf>
    <xf numFmtId="172" fontId="12" fillId="0" borderId="21" xfId="54" applyFont="1" applyFill="1" applyBorder="1" applyAlignment="1" applyProtection="1">
      <alignment vertical="center" wrapText="1"/>
      <protection/>
    </xf>
    <xf numFmtId="3" fontId="13" fillId="0" borderId="14" xfId="54" applyNumberFormat="1" applyFont="1" applyFill="1" applyBorder="1" applyAlignment="1" applyProtection="1">
      <alignment vertical="center" wrapText="1"/>
      <protection/>
    </xf>
    <xf numFmtId="3" fontId="13" fillId="0" borderId="13" xfId="54" applyNumberFormat="1" applyFont="1" applyFill="1" applyBorder="1" applyAlignment="1" applyProtection="1">
      <alignment horizontal="center" vertical="center" wrapText="1"/>
      <protection/>
    </xf>
    <xf numFmtId="172" fontId="5" fillId="0" borderId="37" xfId="54" applyFont="1" applyBorder="1" applyAlignment="1">
      <alignment vertical="center" wrapText="1"/>
      <protection/>
    </xf>
    <xf numFmtId="172" fontId="12" fillId="0" borderId="38" xfId="54" applyFont="1" applyFill="1" applyBorder="1" applyAlignment="1" applyProtection="1">
      <alignment vertical="center" wrapText="1"/>
      <protection/>
    </xf>
    <xf numFmtId="3" fontId="13" fillId="0" borderId="39" xfId="54" applyNumberFormat="1" applyFont="1" applyFill="1" applyBorder="1" applyAlignment="1" applyProtection="1">
      <alignment vertical="center" wrapText="1"/>
      <protection/>
    </xf>
    <xf numFmtId="3" fontId="12" fillId="0" borderId="40" xfId="54" applyNumberFormat="1" applyFont="1" applyFill="1" applyBorder="1" applyAlignment="1" applyProtection="1">
      <alignment vertical="center" wrapText="1"/>
      <protection/>
    </xf>
    <xf numFmtId="3" fontId="13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Font="1" applyBorder="1" applyAlignment="1" applyProtection="1">
      <alignment horizontal="left" vertical="center"/>
      <protection locked="0"/>
    </xf>
    <xf numFmtId="0" fontId="2" fillId="0" borderId="30" xfId="53" applyFont="1" applyBorder="1" applyAlignment="1" applyProtection="1">
      <alignment horizontal="left" vertical="center"/>
      <protection locked="0"/>
    </xf>
    <xf numFmtId="0" fontId="5" fillId="0" borderId="18" xfId="52" applyFont="1" applyBorder="1" applyAlignment="1">
      <alignment vertical="center" wrapText="1"/>
      <protection/>
    </xf>
    <xf numFmtId="0" fontId="5" fillId="0" borderId="18" xfId="52" applyFont="1" applyBorder="1" applyAlignment="1">
      <alignment horizontal="right" vertical="center"/>
      <protection/>
    </xf>
    <xf numFmtId="172" fontId="13" fillId="0" borderId="18" xfId="54" applyFont="1" applyFill="1" applyBorder="1" applyAlignment="1" applyProtection="1">
      <alignment horizontal="right" vertical="center" wrapText="1"/>
      <protection/>
    </xf>
    <xf numFmtId="172" fontId="12" fillId="0" borderId="18" xfId="54" applyFont="1" applyFill="1" applyBorder="1" applyAlignment="1" applyProtection="1">
      <alignment horizontal="right" vertical="center" wrapText="1"/>
      <protection/>
    </xf>
    <xf numFmtId="172" fontId="5" fillId="0" borderId="0" xfId="54" applyFont="1" applyAlignment="1">
      <alignment horizontal="center" vertical="center"/>
      <protection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3" fontId="12" fillId="0" borderId="18" xfId="54" applyNumberFormat="1" applyFont="1" applyFill="1" applyBorder="1" applyAlignment="1" applyProtection="1">
      <alignment/>
      <protection/>
    </xf>
    <xf numFmtId="3" fontId="13" fillId="0" borderId="10" xfId="54" applyNumberFormat="1" applyFont="1" applyFill="1" applyBorder="1" applyAlignment="1" applyProtection="1">
      <alignment horizontal="right" vertical="center" wrapText="1"/>
      <protection/>
    </xf>
    <xf numFmtId="3" fontId="12" fillId="0" borderId="10" xfId="54" applyNumberFormat="1" applyFont="1" applyFill="1" applyBorder="1" applyAlignment="1" applyProtection="1">
      <alignment horizontal="right" vertical="center" wrapText="1"/>
      <protection/>
    </xf>
    <xf numFmtId="3" fontId="13" fillId="0" borderId="13" xfId="54" applyNumberFormat="1" applyFont="1" applyFill="1" applyBorder="1" applyAlignment="1" applyProtection="1">
      <alignment horizontal="right" vertical="center" wrapText="1"/>
      <protection/>
    </xf>
    <xf numFmtId="3" fontId="13" fillId="0" borderId="31" xfId="54" applyNumberFormat="1" applyFont="1" applyFill="1" applyBorder="1" applyAlignment="1" applyProtection="1">
      <alignment horizontal="right"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/>
      <protection/>
    </xf>
    <xf numFmtId="3" fontId="12" fillId="0" borderId="31" xfId="54" applyNumberFormat="1" applyFont="1" applyFill="1" applyBorder="1" applyAlignment="1" applyProtection="1">
      <alignment horizontal="right" vertical="center" wrapText="1"/>
      <protection/>
    </xf>
    <xf numFmtId="49" fontId="12" fillId="0" borderId="10" xfId="54" applyNumberFormat="1" applyFont="1" applyFill="1" applyBorder="1" applyAlignment="1" applyProtection="1">
      <alignment horizontal="left" vertical="center" wrapText="1"/>
      <protection/>
    </xf>
    <xf numFmtId="3" fontId="12" fillId="0" borderId="10" xfId="54" applyNumberFormat="1" applyFont="1" applyFill="1" applyBorder="1" applyAlignment="1" applyProtection="1">
      <alignment/>
      <protection/>
    </xf>
    <xf numFmtId="3" fontId="13" fillId="0" borderId="33" xfId="54" applyNumberFormat="1" applyFont="1" applyFill="1" applyBorder="1" applyAlignment="1" applyProtection="1">
      <alignment horizontal="right" vertical="center" wrapText="1"/>
      <protection/>
    </xf>
    <xf numFmtId="3" fontId="13" fillId="0" borderId="41" xfId="54" applyNumberFormat="1" applyFont="1" applyFill="1" applyBorder="1" applyAlignment="1" applyProtection="1">
      <alignment horizontal="right" vertical="center" wrapText="1"/>
      <protection/>
    </xf>
    <xf numFmtId="3" fontId="12" fillId="0" borderId="41" xfId="54" applyNumberFormat="1" applyFont="1" applyFill="1" applyBorder="1" applyAlignment="1" applyProtection="1">
      <alignment vertical="center" wrapText="1"/>
      <protection/>
    </xf>
    <xf numFmtId="3" fontId="12" fillId="0" borderId="33" xfId="54" applyNumberFormat="1" applyFont="1" applyFill="1" applyBorder="1" applyAlignment="1" applyProtection="1">
      <alignment/>
      <protection/>
    </xf>
    <xf numFmtId="3" fontId="12" fillId="0" borderId="42" xfId="54" applyNumberFormat="1" applyFont="1" applyFill="1" applyBorder="1" applyAlignment="1" applyProtection="1">
      <alignment/>
      <protection/>
    </xf>
    <xf numFmtId="3" fontId="12" fillId="0" borderId="26" xfId="54" applyNumberFormat="1" applyFont="1" applyFill="1" applyBorder="1" applyAlignment="1" applyProtection="1">
      <alignment/>
      <protection/>
    </xf>
    <xf numFmtId="3" fontId="13" fillId="0" borderId="15" xfId="54" applyNumberFormat="1" applyFont="1" applyFill="1" applyBorder="1" applyAlignment="1" applyProtection="1">
      <alignment horizontal="right" vertical="center" wrapText="1"/>
      <protection/>
    </xf>
    <xf numFmtId="3" fontId="12" fillId="0" borderId="15" xfId="54" applyNumberFormat="1" applyFont="1" applyFill="1" applyBorder="1" applyAlignment="1" applyProtection="1">
      <alignment/>
      <protection/>
    </xf>
    <xf numFmtId="3" fontId="12" fillId="0" borderId="31" xfId="54" applyNumberFormat="1" applyFont="1" applyFill="1" applyBorder="1" applyAlignment="1" applyProtection="1">
      <alignment/>
      <protection/>
    </xf>
    <xf numFmtId="172" fontId="5" fillId="0" borderId="0" xfId="54" applyFont="1" applyBorder="1" applyAlignment="1">
      <alignment horizontal="right" vertical="center"/>
      <protection/>
    </xf>
    <xf numFmtId="3" fontId="12" fillId="0" borderId="18" xfId="54" applyNumberFormat="1" applyFont="1" applyFill="1" applyBorder="1" applyAlignment="1" applyProtection="1">
      <alignment horizontal="right"/>
      <protection/>
    </xf>
    <xf numFmtId="3" fontId="12" fillId="0" borderId="15" xfId="54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 vertical="center" wrapText="1"/>
      <protection/>
    </xf>
    <xf numFmtId="3" fontId="12" fillId="0" borderId="19" xfId="54" applyNumberFormat="1" applyFont="1" applyFill="1" applyBorder="1" applyAlignment="1" applyProtection="1">
      <alignment/>
      <protection/>
    </xf>
    <xf numFmtId="3" fontId="13" fillId="0" borderId="20" xfId="54" applyNumberFormat="1" applyFont="1" applyFill="1" applyBorder="1" applyAlignment="1" applyProtection="1">
      <alignment horizontal="center"/>
      <protection/>
    </xf>
    <xf numFmtId="3" fontId="13" fillId="0" borderId="21" xfId="54" applyNumberFormat="1" applyFont="1" applyFill="1" applyBorder="1" applyAlignment="1" applyProtection="1">
      <alignment horizontal="center"/>
      <protection/>
    </xf>
    <xf numFmtId="3" fontId="12" fillId="0" borderId="21" xfId="54" applyNumberFormat="1" applyFont="1" applyFill="1" applyBorder="1" applyAlignment="1" applyProtection="1">
      <alignment/>
      <protection/>
    </xf>
    <xf numFmtId="3" fontId="12" fillId="0" borderId="29" xfId="54" applyNumberFormat="1" applyFont="1" applyFill="1" applyBorder="1" applyAlignment="1" applyProtection="1">
      <alignment/>
      <protection/>
    </xf>
    <xf numFmtId="3" fontId="12" fillId="0" borderId="30" xfId="54" applyNumberFormat="1" applyFont="1" applyFill="1" applyBorder="1" applyAlignment="1" applyProtection="1">
      <alignment/>
      <protection/>
    </xf>
    <xf numFmtId="172" fontId="5" fillId="0" borderId="0" xfId="54" applyFont="1" applyBorder="1" applyAlignment="1">
      <alignment vertical="center"/>
      <protection/>
    </xf>
    <xf numFmtId="172" fontId="5" fillId="0" borderId="18" xfId="54" applyFont="1" applyBorder="1" applyAlignment="1">
      <alignment vertical="center"/>
      <protection/>
    </xf>
    <xf numFmtId="172" fontId="5" fillId="0" borderId="13" xfId="54" applyFont="1" applyBorder="1" applyAlignment="1">
      <alignment horizontal="right" vertical="center"/>
      <protection/>
    </xf>
    <xf numFmtId="172" fontId="5" fillId="0" borderId="18" xfId="54" applyFont="1" applyFill="1" applyBorder="1" applyAlignment="1" applyProtection="1">
      <alignment horizontal="right" vertical="center" wrapText="1"/>
      <protection/>
    </xf>
    <xf numFmtId="3" fontId="5" fillId="0" borderId="18" xfId="54" applyNumberFormat="1" applyFont="1" applyFill="1" applyBorder="1" applyAlignment="1" applyProtection="1">
      <alignment/>
      <protection/>
    </xf>
    <xf numFmtId="3" fontId="5" fillId="0" borderId="15" xfId="54" applyNumberFormat="1" applyFont="1" applyFill="1" applyBorder="1" applyAlignment="1" applyProtection="1">
      <alignment/>
      <protection/>
    </xf>
    <xf numFmtId="3" fontId="5" fillId="0" borderId="15" xfId="54" applyNumberFormat="1" applyFont="1" applyFill="1" applyBorder="1" applyAlignment="1" applyProtection="1">
      <alignment vertical="center" wrapText="1"/>
      <protection/>
    </xf>
    <xf numFmtId="3" fontId="5" fillId="0" borderId="18" xfId="54" applyNumberFormat="1" applyFont="1" applyFill="1" applyBorder="1" applyAlignment="1" applyProtection="1">
      <alignment vertical="center" wrapText="1"/>
      <protection/>
    </xf>
    <xf numFmtId="0" fontId="3" fillId="0" borderId="0" xfId="53" applyFont="1" applyAlignment="1" applyProtection="1">
      <alignment horizontal="right"/>
      <protection locked="0"/>
    </xf>
    <xf numFmtId="0" fontId="2" fillId="0" borderId="11" xfId="53" applyFont="1" applyBorder="1" applyAlignment="1" applyProtection="1">
      <alignment horizontal="left" vertical="center"/>
      <protection locked="0"/>
    </xf>
    <xf numFmtId="0" fontId="2" fillId="0" borderId="16" xfId="53" applyFont="1" applyBorder="1" applyAlignment="1" applyProtection="1">
      <alignment horizontal="left" vertical="center"/>
      <protection locked="0"/>
    </xf>
    <xf numFmtId="0" fontId="2" fillId="0" borderId="10" xfId="53" applyFont="1" applyBorder="1" applyAlignment="1" applyProtection="1">
      <alignment horizontal="center" vertical="top"/>
      <protection locked="0"/>
    </xf>
    <xf numFmtId="0" fontId="2" fillId="0" borderId="15" xfId="53" applyFont="1" applyBorder="1" applyAlignment="1" applyProtection="1">
      <alignment horizontal="center" vertical="top"/>
      <protection locked="0"/>
    </xf>
    <xf numFmtId="0" fontId="11" fillId="0" borderId="0" xfId="52" applyFont="1" applyAlignment="1">
      <alignment horizontal="center" vertical="center"/>
      <protection/>
    </xf>
    <xf numFmtId="0" fontId="11" fillId="0" borderId="18" xfId="52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31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172" fontId="12" fillId="0" borderId="11" xfId="54" applyFont="1" applyFill="1" applyBorder="1" applyAlignment="1" applyProtection="1">
      <alignment horizontal="center" vertical="center" wrapText="1"/>
      <protection/>
    </xf>
    <xf numFmtId="172" fontId="12" fillId="0" borderId="43" xfId="54" applyFont="1" applyFill="1" applyBorder="1" applyAlignment="1" applyProtection="1">
      <alignment horizontal="center" vertical="center" wrapText="1"/>
      <protection/>
    </xf>
    <xf numFmtId="172" fontId="12" fillId="0" borderId="16" xfId="54" applyFont="1" applyFill="1" applyBorder="1" applyAlignment="1" applyProtection="1">
      <alignment horizontal="center" vertical="center" wrapText="1"/>
      <protection/>
    </xf>
    <xf numFmtId="172" fontId="12" fillId="0" borderId="44" xfId="54" applyFont="1" applyFill="1" applyBorder="1" applyAlignment="1" applyProtection="1">
      <alignment horizontal="center" vertical="center" wrapText="1"/>
      <protection/>
    </xf>
    <xf numFmtId="172" fontId="13" fillId="0" borderId="13" xfId="54" applyFont="1" applyFill="1" applyBorder="1" applyAlignment="1" applyProtection="1">
      <alignment horizontal="left" vertical="center" wrapText="1"/>
      <protection/>
    </xf>
    <xf numFmtId="172" fontId="13" fillId="0" borderId="45" xfId="54" applyFont="1" applyFill="1" applyBorder="1" applyAlignment="1" applyProtection="1">
      <alignment horizontal="left" vertical="center" wrapText="1"/>
      <protection/>
    </xf>
    <xf numFmtId="172" fontId="12" fillId="0" borderId="11" xfId="54" applyFont="1" applyFill="1" applyBorder="1" applyAlignment="1" applyProtection="1">
      <alignment horizontal="center" vertical="center"/>
      <protection locked="0"/>
    </xf>
    <xf numFmtId="172" fontId="12" fillId="0" borderId="43" xfId="54" applyFont="1" applyFill="1" applyBorder="1" applyAlignment="1" applyProtection="1">
      <alignment horizontal="center" vertical="center"/>
      <protection locked="0"/>
    </xf>
    <xf numFmtId="172" fontId="12" fillId="0" borderId="32" xfId="54" applyFont="1" applyFill="1" applyBorder="1" applyAlignment="1" applyProtection="1">
      <alignment horizontal="center" vertical="center"/>
      <protection locked="0"/>
    </xf>
    <xf numFmtId="172" fontId="12" fillId="0" borderId="46" xfId="54" applyFont="1" applyFill="1" applyBorder="1" applyAlignment="1" applyProtection="1">
      <alignment horizontal="center" vertical="center"/>
      <protection locked="0"/>
    </xf>
    <xf numFmtId="172" fontId="12" fillId="0" borderId="16" xfId="54" applyFont="1" applyFill="1" applyBorder="1" applyAlignment="1" applyProtection="1">
      <alignment horizontal="center" vertical="center"/>
      <protection locked="0"/>
    </xf>
    <xf numFmtId="172" fontId="12" fillId="0" borderId="44" xfId="54" applyFont="1" applyFill="1" applyBorder="1" applyAlignment="1" applyProtection="1">
      <alignment horizontal="center" vertical="center"/>
      <protection locked="0"/>
    </xf>
    <xf numFmtId="172" fontId="13" fillId="0" borderId="11" xfId="54" applyFont="1" applyFill="1" applyBorder="1" applyAlignment="1" applyProtection="1">
      <alignment horizontal="center" vertical="center" wrapText="1"/>
      <protection/>
    </xf>
    <xf numFmtId="172" fontId="13" fillId="0" borderId="43" xfId="54" applyFont="1" applyFill="1" applyBorder="1" applyAlignment="1" applyProtection="1">
      <alignment horizontal="center" vertical="center" wrapText="1"/>
      <protection/>
    </xf>
    <xf numFmtId="172" fontId="13" fillId="0" borderId="16" xfId="54" applyFont="1" applyFill="1" applyBorder="1" applyAlignment="1" applyProtection="1">
      <alignment horizontal="center" vertical="center" wrapText="1"/>
      <protection/>
    </xf>
    <xf numFmtId="172" fontId="13" fillId="0" borderId="44" xfId="54" applyFont="1" applyFill="1" applyBorder="1" applyAlignment="1" applyProtection="1">
      <alignment horizontal="center" vertical="center" wrapText="1"/>
      <protection/>
    </xf>
    <xf numFmtId="172" fontId="11" fillId="0" borderId="0" xfId="54" applyFont="1" applyAlignment="1" applyProtection="1">
      <alignment horizontal="center" vertical="center"/>
      <protection/>
    </xf>
    <xf numFmtId="172" fontId="5" fillId="0" borderId="10" xfId="54" applyFont="1" applyBorder="1" applyAlignment="1">
      <alignment horizontal="center" vertical="center" textRotation="90" wrapText="1"/>
      <protection/>
    </xf>
    <xf numFmtId="172" fontId="5" fillId="0" borderId="31" xfId="54" applyFont="1" applyBorder="1" applyAlignment="1">
      <alignment horizontal="center" vertical="center" textRotation="90" wrapText="1"/>
      <protection/>
    </xf>
    <xf numFmtId="172" fontId="5" fillId="0" borderId="15" xfId="54" applyFont="1" applyBorder="1" applyAlignment="1">
      <alignment horizontal="center" vertical="center" textRotation="90" wrapText="1"/>
      <protection/>
    </xf>
    <xf numFmtId="49" fontId="13" fillId="0" borderId="47" xfId="54" applyNumberFormat="1" applyFont="1" applyFill="1" applyBorder="1" applyAlignment="1" applyProtection="1">
      <alignment horizontal="left" vertical="center" wrapText="1"/>
      <protection/>
    </xf>
    <xf numFmtId="49" fontId="13" fillId="0" borderId="33" xfId="54" applyNumberFormat="1" applyFont="1" applyFill="1" applyBorder="1" applyAlignment="1" applyProtection="1">
      <alignment horizontal="left" vertical="center" wrapText="1"/>
      <protection/>
    </xf>
    <xf numFmtId="172" fontId="5" fillId="0" borderId="18" xfId="54" applyFont="1" applyBorder="1" applyAlignment="1">
      <alignment horizontal="center" vertical="center" textRotation="90" wrapText="1"/>
      <protection/>
    </xf>
    <xf numFmtId="49" fontId="13" fillId="0" borderId="13" xfId="54" applyNumberFormat="1" applyFont="1" applyFill="1" applyBorder="1" applyAlignment="1" applyProtection="1">
      <alignment horizontal="left" vertical="center" wrapText="1"/>
      <protection/>
    </xf>
    <xf numFmtId="49" fontId="13" fillId="0" borderId="45" xfId="54" applyNumberFormat="1" applyFont="1" applyFill="1" applyBorder="1" applyAlignment="1" applyProtection="1">
      <alignment horizontal="left" vertical="center" wrapText="1"/>
      <protection/>
    </xf>
    <xf numFmtId="49" fontId="13" fillId="0" borderId="14" xfId="54" applyNumberFormat="1" applyFont="1" applyFill="1" applyBorder="1" applyAlignment="1" applyProtection="1">
      <alignment horizontal="left" vertical="center" wrapText="1"/>
      <protection/>
    </xf>
    <xf numFmtId="172" fontId="13" fillId="0" borderId="22" xfId="54" applyFont="1" applyFill="1" applyBorder="1" applyAlignment="1" applyProtection="1">
      <alignment horizontal="left" vertical="center" wrapText="1"/>
      <protection/>
    </xf>
    <xf numFmtId="172" fontId="13" fillId="0" borderId="21" xfId="54" applyFont="1" applyFill="1" applyBorder="1" applyAlignment="1" applyProtection="1">
      <alignment horizontal="left" vertical="center" wrapText="1"/>
      <protection/>
    </xf>
    <xf numFmtId="172" fontId="13" fillId="0" borderId="14" xfId="54" applyFont="1" applyFill="1" applyBorder="1" applyAlignment="1" applyProtection="1">
      <alignment horizontal="left" vertical="center" wrapText="1"/>
      <protection/>
    </xf>
    <xf numFmtId="172" fontId="13" fillId="0" borderId="28" xfId="54" applyFont="1" applyFill="1" applyBorder="1" applyAlignment="1" applyProtection="1">
      <alignment horizontal="left" vertical="center" wrapText="1"/>
      <protection/>
    </xf>
    <xf numFmtId="172" fontId="13" fillId="0" borderId="30" xfId="54" applyFont="1" applyFill="1" applyBorder="1" applyAlignment="1" applyProtection="1">
      <alignment horizontal="left" vertical="center" wrapText="1"/>
      <protection/>
    </xf>
    <xf numFmtId="172" fontId="5" fillId="0" borderId="29" xfId="54" applyFont="1" applyBorder="1" applyAlignment="1">
      <alignment horizontal="center" vertical="center" textRotation="90" wrapText="1"/>
      <protection/>
    </xf>
    <xf numFmtId="172" fontId="13" fillId="0" borderId="27" xfId="54" applyFont="1" applyFill="1" applyBorder="1" applyAlignment="1" applyProtection="1">
      <alignment horizontal="left" vertical="center" wrapText="1"/>
      <protection/>
    </xf>
    <xf numFmtId="172" fontId="13" fillId="0" borderId="20" xfId="54" applyFont="1" applyFill="1" applyBorder="1" applyAlignment="1" applyProtection="1">
      <alignment horizontal="left" vertical="center" wrapText="1"/>
      <protection/>
    </xf>
    <xf numFmtId="172" fontId="5" fillId="0" borderId="22" xfId="54" applyFont="1" applyBorder="1" applyAlignment="1">
      <alignment horizontal="center" vertical="center" textRotation="90" wrapText="1"/>
      <protection/>
    </xf>
    <xf numFmtId="172" fontId="5" fillId="0" borderId="0" xfId="54" applyFont="1" applyAlignment="1">
      <alignment horizontal="righ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o inf dodatkowych" xfId="52"/>
    <cellStyle name="Normalny_For_1_5" xfId="53"/>
    <cellStyle name="Normalny_GM1298-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4">
      <selection activeCell="E22" sqref="E2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6"/>
      <c r="F2" s="126" t="s">
        <v>14</v>
      </c>
      <c r="G2" s="126"/>
    </row>
    <row r="3" ht="18.75">
      <c r="A3" s="30" t="s">
        <v>92</v>
      </c>
    </row>
    <row r="6" spans="1:7" ht="15.75">
      <c r="A6" s="37" t="s">
        <v>1</v>
      </c>
      <c r="B6" s="37"/>
      <c r="C6" s="37"/>
      <c r="D6" s="37"/>
      <c r="E6" s="37"/>
      <c r="F6" s="37"/>
      <c r="G6" s="37"/>
    </row>
    <row r="7" spans="1:7" ht="15.75">
      <c r="A7" s="2" t="s">
        <v>109</v>
      </c>
      <c r="B7" s="2"/>
      <c r="C7" s="2"/>
      <c r="D7" s="2"/>
      <c r="E7" s="2"/>
      <c r="F7" s="2"/>
      <c r="G7" s="2"/>
    </row>
    <row r="9" spans="1:7" ht="30" customHeight="1">
      <c r="A9" s="3" t="s">
        <v>2</v>
      </c>
      <c r="B9" s="4" t="s">
        <v>3</v>
      </c>
      <c r="C9" s="5"/>
      <c r="D9" s="6" t="s">
        <v>4</v>
      </c>
      <c r="E9" s="7"/>
      <c r="F9" s="8" t="s">
        <v>5</v>
      </c>
      <c r="G9" s="9"/>
    </row>
    <row r="10" spans="1:7" ht="16.5" thickBot="1">
      <c r="A10" s="10"/>
      <c r="B10" s="11"/>
      <c r="C10" s="12"/>
      <c r="D10" s="13" t="s">
        <v>6</v>
      </c>
      <c r="E10" s="13" t="s">
        <v>7</v>
      </c>
      <c r="F10" s="13" t="s">
        <v>8</v>
      </c>
      <c r="G10" s="13" t="s">
        <v>7</v>
      </c>
    </row>
    <row r="11" spans="1:7" ht="15.75" customHeight="1">
      <c r="A11" s="14">
        <v>1</v>
      </c>
      <c r="B11" s="15" t="s">
        <v>9</v>
      </c>
      <c r="C11" s="31" t="s">
        <v>83</v>
      </c>
      <c r="D11" s="32">
        <v>1217</v>
      </c>
      <c r="E11" s="16">
        <v>732</v>
      </c>
      <c r="F11" s="16">
        <v>174</v>
      </c>
      <c r="G11" s="17">
        <v>81</v>
      </c>
    </row>
    <row r="12" spans="1:7" ht="15.75" customHeight="1">
      <c r="A12" s="129">
        <v>2</v>
      </c>
      <c r="B12" s="18" t="s">
        <v>10</v>
      </c>
      <c r="C12" s="127" t="s">
        <v>84</v>
      </c>
      <c r="D12" s="25">
        <v>34</v>
      </c>
      <c r="E12" s="19">
        <v>26</v>
      </c>
      <c r="F12" s="19">
        <v>7</v>
      </c>
      <c r="G12" s="20">
        <v>5</v>
      </c>
    </row>
    <row r="13" spans="1:7" ht="15.75" customHeight="1">
      <c r="A13" s="130"/>
      <c r="B13" s="18" t="s">
        <v>11</v>
      </c>
      <c r="C13" s="128"/>
      <c r="D13" s="25">
        <v>106</v>
      </c>
      <c r="E13" s="19">
        <v>74</v>
      </c>
      <c r="F13" s="19">
        <v>17</v>
      </c>
      <c r="G13" s="20">
        <v>11</v>
      </c>
    </row>
    <row r="14" spans="1:7" ht="15.75" customHeight="1">
      <c r="A14" s="129">
        <v>3</v>
      </c>
      <c r="B14" s="18" t="s">
        <v>10</v>
      </c>
      <c r="C14" s="127" t="s">
        <v>85</v>
      </c>
      <c r="D14" s="25">
        <v>192</v>
      </c>
      <c r="E14" s="19">
        <v>106</v>
      </c>
      <c r="F14" s="19">
        <v>23</v>
      </c>
      <c r="G14" s="20">
        <v>9</v>
      </c>
    </row>
    <row r="15" spans="1:7" ht="15.75" customHeight="1">
      <c r="A15" s="130"/>
      <c r="B15" s="18" t="s">
        <v>11</v>
      </c>
      <c r="C15" s="128"/>
      <c r="D15" s="25">
        <v>284</v>
      </c>
      <c r="E15" s="19">
        <v>170</v>
      </c>
      <c r="F15" s="19">
        <v>21</v>
      </c>
      <c r="G15" s="20">
        <v>10</v>
      </c>
    </row>
    <row r="16" spans="1:7" ht="15.75" customHeight="1">
      <c r="A16" s="14">
        <v>4</v>
      </c>
      <c r="B16" s="23" t="s">
        <v>12</v>
      </c>
      <c r="C16" s="82" t="s">
        <v>86</v>
      </c>
      <c r="D16" s="25">
        <v>185</v>
      </c>
      <c r="E16" s="19">
        <v>113</v>
      </c>
      <c r="F16" s="19">
        <v>21</v>
      </c>
      <c r="G16" s="20">
        <v>6</v>
      </c>
    </row>
    <row r="17" spans="1:7" ht="15.75" customHeight="1">
      <c r="A17" s="14">
        <v>5</v>
      </c>
      <c r="B17" s="23" t="s">
        <v>12</v>
      </c>
      <c r="C17" s="82" t="s">
        <v>87</v>
      </c>
      <c r="D17" s="25">
        <v>341</v>
      </c>
      <c r="E17" s="19">
        <v>205</v>
      </c>
      <c r="F17" s="19">
        <v>28</v>
      </c>
      <c r="G17" s="20">
        <v>12</v>
      </c>
    </row>
    <row r="18" spans="1:7" ht="15.75" customHeight="1">
      <c r="A18" s="14">
        <v>6</v>
      </c>
      <c r="B18" s="23" t="s">
        <v>12</v>
      </c>
      <c r="C18" s="31" t="s">
        <v>83</v>
      </c>
      <c r="D18" s="25">
        <v>290</v>
      </c>
      <c r="E18" s="19">
        <v>177</v>
      </c>
      <c r="F18" s="19">
        <v>45</v>
      </c>
      <c r="G18" s="20">
        <v>20</v>
      </c>
    </row>
    <row r="19" spans="1:7" ht="15.75" customHeight="1">
      <c r="A19" s="14">
        <v>7</v>
      </c>
      <c r="B19" s="23" t="s">
        <v>12</v>
      </c>
      <c r="C19" s="31" t="s">
        <v>88</v>
      </c>
      <c r="D19" s="24">
        <v>137</v>
      </c>
      <c r="E19" s="21">
        <v>74</v>
      </c>
      <c r="F19" s="21">
        <v>30</v>
      </c>
      <c r="G19" s="22">
        <v>15</v>
      </c>
    </row>
    <row r="20" spans="1:7" ht="15.75" customHeight="1">
      <c r="A20" s="14">
        <v>8</v>
      </c>
      <c r="B20" s="23" t="s">
        <v>12</v>
      </c>
      <c r="C20" s="82" t="s">
        <v>89</v>
      </c>
      <c r="D20" s="25">
        <v>216</v>
      </c>
      <c r="E20" s="19">
        <v>141</v>
      </c>
      <c r="F20" s="19">
        <v>16</v>
      </c>
      <c r="G20" s="20">
        <v>9</v>
      </c>
    </row>
    <row r="21" spans="1:7" ht="15.75" customHeight="1">
      <c r="A21" s="14">
        <v>9</v>
      </c>
      <c r="B21" s="23" t="s">
        <v>12</v>
      </c>
      <c r="C21" s="31" t="s">
        <v>90</v>
      </c>
      <c r="D21" s="25">
        <v>234</v>
      </c>
      <c r="E21" s="19">
        <v>143</v>
      </c>
      <c r="F21" s="19">
        <v>25</v>
      </c>
      <c r="G21" s="20">
        <v>14</v>
      </c>
    </row>
    <row r="22" spans="1:7" ht="15.75" customHeight="1" thickBot="1">
      <c r="A22" s="14">
        <v>10</v>
      </c>
      <c r="B22" s="23" t="s">
        <v>12</v>
      </c>
      <c r="C22" s="83" t="s">
        <v>91</v>
      </c>
      <c r="D22" s="33">
        <v>282</v>
      </c>
      <c r="E22" s="34">
        <v>167</v>
      </c>
      <c r="F22" s="34">
        <v>41</v>
      </c>
      <c r="G22" s="35">
        <v>14</v>
      </c>
    </row>
    <row r="23" spans="1:7" ht="16.5" thickBot="1">
      <c r="A23" s="26" t="s">
        <v>13</v>
      </c>
      <c r="B23" s="27"/>
      <c r="C23" s="27"/>
      <c r="D23" s="28">
        <f>SUM(D11:D22)</f>
        <v>3518</v>
      </c>
      <c r="E23" s="28">
        <f>SUM(E11:E22)</f>
        <v>2128</v>
      </c>
      <c r="F23" s="28">
        <f>SUM(F11:F22)</f>
        <v>448</v>
      </c>
      <c r="G23" s="29">
        <f>SUM(G11:G22)</f>
        <v>206</v>
      </c>
    </row>
    <row r="24" spans="1:7" ht="16.5" thickBot="1">
      <c r="A24" s="26" t="s">
        <v>15</v>
      </c>
      <c r="B24" s="27"/>
      <c r="C24" s="27"/>
      <c r="D24" s="28">
        <f>SUM(D15:D22,D13)</f>
        <v>2075</v>
      </c>
      <c r="E24" s="28">
        <f>SUM(E15:E22,E13)</f>
        <v>1264</v>
      </c>
      <c r="F24" s="28">
        <f>SUM(F15:F22,F13)</f>
        <v>244</v>
      </c>
      <c r="G24" s="28">
        <f>SUM(G15:G22,G13)</f>
        <v>111</v>
      </c>
    </row>
  </sheetData>
  <sheetProtection/>
  <mergeCells count="5">
    <mergeCell ref="F2:G2"/>
    <mergeCell ref="C12:C13"/>
    <mergeCell ref="C14:C15"/>
    <mergeCell ref="A12:A13"/>
    <mergeCell ref="A14:A1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B9" sqref="B9:F9"/>
    </sheetView>
  </sheetViews>
  <sheetFormatPr defaultColWidth="9.00390625" defaultRowHeight="12.75"/>
  <cols>
    <col min="1" max="1" width="21.25390625" style="39" customWidth="1"/>
    <col min="2" max="2" width="28.75390625" style="39" customWidth="1"/>
    <col min="3" max="3" width="13.875" style="39" customWidth="1"/>
    <col min="4" max="4" width="17.00390625" style="39" customWidth="1"/>
    <col min="5" max="5" width="23.00390625" style="39" customWidth="1"/>
    <col min="6" max="6" width="17.875" style="39" customWidth="1"/>
    <col min="7" max="7" width="14.75390625" style="39" customWidth="1"/>
    <col min="8" max="16384" width="9.125" style="39" customWidth="1"/>
  </cols>
  <sheetData>
    <row r="1" spans="1:7" ht="17.25" customHeight="1">
      <c r="A1" s="38" t="s">
        <v>92</v>
      </c>
      <c r="G1" s="40" t="s">
        <v>0</v>
      </c>
    </row>
    <row r="2" spans="1:6" ht="21.75" customHeight="1">
      <c r="A2" s="131" t="s">
        <v>110</v>
      </c>
      <c r="B2" s="131"/>
      <c r="C2" s="131"/>
      <c r="D2" s="131"/>
      <c r="E2" s="131"/>
      <c r="F2" s="131"/>
    </row>
    <row r="3" ht="21" customHeight="1">
      <c r="A3" s="41" t="s">
        <v>25</v>
      </c>
    </row>
    <row r="4" spans="1:6" ht="29.25" customHeight="1">
      <c r="A4" s="42" t="s">
        <v>26</v>
      </c>
      <c r="B4" s="42" t="s">
        <v>27</v>
      </c>
      <c r="C4" s="42" t="s">
        <v>28</v>
      </c>
      <c r="D4" s="42" t="s">
        <v>29</v>
      </c>
      <c r="E4" s="42" t="s">
        <v>30</v>
      </c>
      <c r="F4" s="42" t="s">
        <v>31</v>
      </c>
    </row>
    <row r="5" spans="1:6" ht="21" customHeight="1">
      <c r="A5" s="132" t="s">
        <v>93</v>
      </c>
      <c r="B5" s="132" t="s">
        <v>33</v>
      </c>
      <c r="C5" s="132"/>
      <c r="D5" s="132"/>
      <c r="E5" s="132"/>
      <c r="F5" s="132"/>
    </row>
    <row r="6" spans="1:6" ht="13.5" customHeight="1">
      <c r="A6" s="132"/>
      <c r="B6" s="84"/>
      <c r="C6" s="43"/>
      <c r="D6" s="85"/>
      <c r="E6" s="43"/>
      <c r="F6" s="85"/>
    </row>
    <row r="7" spans="1:6" ht="14.25" customHeight="1">
      <c r="A7" s="132"/>
      <c r="B7" s="43"/>
      <c r="C7" s="43"/>
      <c r="D7" s="43"/>
      <c r="E7" s="43"/>
      <c r="F7" s="43"/>
    </row>
    <row r="8" spans="1:6" ht="14.25" customHeight="1">
      <c r="A8" s="132"/>
      <c r="B8" s="43"/>
      <c r="C8" s="43"/>
      <c r="D8" s="43"/>
      <c r="E8" s="43"/>
      <c r="F8" s="43"/>
    </row>
    <row r="9" spans="1:6" ht="21" customHeight="1">
      <c r="A9" s="132"/>
      <c r="B9" s="132" t="s">
        <v>34</v>
      </c>
      <c r="C9" s="132"/>
      <c r="D9" s="132"/>
      <c r="E9" s="132"/>
      <c r="F9" s="132"/>
    </row>
    <row r="10" spans="1:6" ht="14.25" customHeight="1">
      <c r="A10" s="132"/>
      <c r="B10" s="84"/>
      <c r="C10" s="43"/>
      <c r="D10" s="85"/>
      <c r="E10" s="43"/>
      <c r="F10" s="85"/>
    </row>
    <row r="11" spans="1:6" ht="14.25" customHeight="1">
      <c r="A11" s="132"/>
      <c r="B11" s="84"/>
      <c r="C11" s="43"/>
      <c r="D11" s="85"/>
      <c r="E11" s="43"/>
      <c r="F11" s="85"/>
    </row>
    <row r="12" spans="1:6" ht="14.25" customHeight="1">
      <c r="A12" s="132"/>
      <c r="B12" s="84"/>
      <c r="C12" s="43"/>
      <c r="D12" s="85"/>
      <c r="E12" s="43"/>
      <c r="F12" s="85"/>
    </row>
    <row r="13" ht="21" customHeight="1">
      <c r="A13" s="41" t="s">
        <v>35</v>
      </c>
    </row>
    <row r="14" spans="1:5" ht="54" customHeight="1">
      <c r="A14" s="133" t="s">
        <v>26</v>
      </c>
      <c r="B14" s="42" t="s">
        <v>27</v>
      </c>
      <c r="C14" s="42" t="s">
        <v>28</v>
      </c>
      <c r="D14" s="42" t="s">
        <v>29</v>
      </c>
      <c r="E14" s="42" t="s">
        <v>36</v>
      </c>
    </row>
    <row r="15" spans="1:5" ht="12.75">
      <c r="A15" s="133"/>
      <c r="B15" s="132" t="s">
        <v>33</v>
      </c>
      <c r="C15" s="132"/>
      <c r="D15" s="132"/>
      <c r="E15" s="132"/>
    </row>
    <row r="16" spans="1:5" ht="13.5" customHeight="1">
      <c r="A16" s="134" t="s">
        <v>93</v>
      </c>
      <c r="B16" s="84"/>
      <c r="C16" s="43"/>
      <c r="D16" s="85"/>
      <c r="E16" s="43"/>
    </row>
    <row r="17" spans="1:5" ht="13.5" customHeight="1">
      <c r="A17" s="135"/>
      <c r="B17" s="84"/>
      <c r="C17" s="43"/>
      <c r="D17" s="85"/>
      <c r="E17" s="43"/>
    </row>
    <row r="18" spans="1:5" ht="13.5" customHeight="1">
      <c r="A18" s="136"/>
      <c r="B18" s="43"/>
      <c r="C18" s="43"/>
      <c r="D18" s="43"/>
      <c r="E18" s="43"/>
    </row>
    <row r="19" ht="21" customHeight="1">
      <c r="A19" s="41" t="s">
        <v>37</v>
      </c>
    </row>
    <row r="20" spans="1:7" ht="36.75" customHeight="1">
      <c r="A20" s="133" t="s">
        <v>26</v>
      </c>
      <c r="B20" s="42" t="s">
        <v>27</v>
      </c>
      <c r="C20" s="42" t="s">
        <v>28</v>
      </c>
      <c r="D20" s="42" t="s">
        <v>29</v>
      </c>
      <c r="E20" s="42" t="s">
        <v>38</v>
      </c>
      <c r="F20" s="42" t="s">
        <v>39</v>
      </c>
      <c r="G20" s="42" t="s">
        <v>31</v>
      </c>
    </row>
    <row r="21" spans="1:7" ht="12.75">
      <c r="A21" s="133"/>
      <c r="B21" s="132" t="s">
        <v>33</v>
      </c>
      <c r="C21" s="132"/>
      <c r="D21" s="132"/>
      <c r="E21" s="132"/>
      <c r="F21" s="132"/>
      <c r="G21" s="132"/>
    </row>
    <row r="22" spans="1:7" ht="12.75">
      <c r="A22" s="132" t="s">
        <v>32</v>
      </c>
      <c r="B22" s="43"/>
      <c r="C22" s="43"/>
      <c r="D22" s="43"/>
      <c r="E22" s="43"/>
      <c r="F22" s="43"/>
      <c r="G22" s="43"/>
    </row>
    <row r="23" spans="1:7" ht="12.75">
      <c r="A23" s="132"/>
      <c r="B23" s="43"/>
      <c r="C23" s="43"/>
      <c r="D23" s="43"/>
      <c r="E23" s="43"/>
      <c r="F23" s="43"/>
      <c r="G23" s="43"/>
    </row>
    <row r="24" spans="1:7" ht="12.75">
      <c r="A24" s="132"/>
      <c r="B24" s="43"/>
      <c r="C24" s="43"/>
      <c r="D24" s="43"/>
      <c r="E24" s="43"/>
      <c r="F24" s="43"/>
      <c r="G24" s="43"/>
    </row>
    <row r="25" spans="1:7" ht="12.75">
      <c r="A25" s="132"/>
      <c r="B25" s="132" t="s">
        <v>40</v>
      </c>
      <c r="C25" s="132"/>
      <c r="D25" s="132"/>
      <c r="E25" s="132"/>
      <c r="F25" s="132"/>
      <c r="G25" s="132"/>
    </row>
    <row r="26" spans="1:7" ht="12.75">
      <c r="A26" s="132"/>
      <c r="B26" s="43"/>
      <c r="C26" s="43"/>
      <c r="D26" s="43"/>
      <c r="E26" s="43"/>
      <c r="F26" s="43"/>
      <c r="G26" s="43"/>
    </row>
    <row r="27" spans="1:7" ht="12.75">
      <c r="A27" s="132"/>
      <c r="B27" s="43"/>
      <c r="C27" s="43"/>
      <c r="D27" s="43"/>
      <c r="E27" s="43"/>
      <c r="F27" s="43"/>
      <c r="G27" s="43"/>
    </row>
    <row r="28" spans="1:7" ht="12.75">
      <c r="A28" s="132"/>
      <c r="B28" s="43"/>
      <c r="C28" s="43"/>
      <c r="D28" s="43"/>
      <c r="E28" s="43"/>
      <c r="F28" s="43"/>
      <c r="G28" s="43"/>
    </row>
  </sheetData>
  <sheetProtection/>
  <mergeCells count="11">
    <mergeCell ref="B21:G21"/>
    <mergeCell ref="A2:F2"/>
    <mergeCell ref="A5:A12"/>
    <mergeCell ref="B5:F5"/>
    <mergeCell ref="B9:F9"/>
    <mergeCell ref="A22:A28"/>
    <mergeCell ref="B25:G25"/>
    <mergeCell ref="A14:A15"/>
    <mergeCell ref="B15:E15"/>
    <mergeCell ref="A16:A18"/>
    <mergeCell ref="A20:A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64"/>
  <sheetViews>
    <sheetView tabSelected="1" zoomScale="64" zoomScaleNormal="64" zoomScaleSheetLayoutView="2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7" sqref="V7"/>
    </sheetView>
  </sheetViews>
  <sheetFormatPr defaultColWidth="13.75390625" defaultRowHeight="12.75"/>
  <cols>
    <col min="1" max="1" width="4.375" style="44" customWidth="1"/>
    <col min="2" max="2" width="45.75390625" style="44" customWidth="1"/>
    <col min="3" max="28" width="7.75390625" style="44" customWidth="1"/>
    <col min="29" max="29" width="9.875" style="44" customWidth="1"/>
    <col min="30" max="30" width="9.25390625" style="44" customWidth="1"/>
    <col min="31" max="31" width="12.00390625" style="44" customWidth="1"/>
    <col min="32" max="32" width="11.375" style="44" customWidth="1"/>
    <col min="33" max="33" width="9.125" style="44" customWidth="1"/>
    <col min="34" max="34" width="8.25390625" style="44" customWidth="1"/>
    <col min="35" max="35" width="10.875" style="44" customWidth="1"/>
    <col min="36" max="36" width="11.00390625" style="44" customWidth="1"/>
    <col min="37" max="37" width="9.625" style="44" customWidth="1"/>
    <col min="38" max="38" width="8.625" style="44" customWidth="1"/>
    <col min="39" max="16384" width="13.75390625" style="44" customWidth="1"/>
  </cols>
  <sheetData>
    <row r="1" spans="15:28" ht="10.5" customHeight="1">
      <c r="O1" s="45"/>
      <c r="P1" s="45"/>
      <c r="Q1" s="172"/>
      <c r="R1" s="172"/>
      <c r="AA1" s="172" t="s">
        <v>117</v>
      </c>
      <c r="AB1" s="172"/>
    </row>
    <row r="2" spans="1:18" ht="12.75">
      <c r="A2" s="153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ht="9.75" customHeight="1"/>
    <row r="4" spans="1:28" ht="20.25" customHeight="1">
      <c r="A4" s="143" t="s">
        <v>3</v>
      </c>
      <c r="B4" s="144"/>
      <c r="C4" s="149" t="s">
        <v>92</v>
      </c>
      <c r="D4" s="150"/>
      <c r="E4" s="137" t="s">
        <v>94</v>
      </c>
      <c r="F4" s="138"/>
      <c r="G4" s="137" t="s">
        <v>95</v>
      </c>
      <c r="H4" s="138"/>
      <c r="I4" s="137" t="s">
        <v>96</v>
      </c>
      <c r="J4" s="138"/>
      <c r="K4" s="137" t="s">
        <v>97</v>
      </c>
      <c r="L4" s="138"/>
      <c r="M4" s="137" t="s">
        <v>98</v>
      </c>
      <c r="N4" s="138"/>
      <c r="O4" s="137" t="s">
        <v>99</v>
      </c>
      <c r="P4" s="138"/>
      <c r="Q4" s="137" t="s">
        <v>100</v>
      </c>
      <c r="R4" s="138"/>
      <c r="S4" s="137" t="s">
        <v>101</v>
      </c>
      <c r="T4" s="138"/>
      <c r="U4" s="137" t="s">
        <v>102</v>
      </c>
      <c r="V4" s="138"/>
      <c r="W4" s="137" t="s">
        <v>103</v>
      </c>
      <c r="X4" s="138"/>
      <c r="Y4" s="137" t="s">
        <v>104</v>
      </c>
      <c r="Z4" s="138"/>
      <c r="AA4" s="137" t="s">
        <v>105</v>
      </c>
      <c r="AB4" s="138"/>
    </row>
    <row r="5" spans="1:37" ht="13.5" customHeight="1">
      <c r="A5" s="145"/>
      <c r="B5" s="146"/>
      <c r="C5" s="151"/>
      <c r="D5" s="152"/>
      <c r="E5" s="139"/>
      <c r="F5" s="140"/>
      <c r="G5" s="139"/>
      <c r="H5" s="140"/>
      <c r="I5" s="139"/>
      <c r="J5" s="140"/>
      <c r="K5" s="139"/>
      <c r="L5" s="140"/>
      <c r="M5" s="139"/>
      <c r="N5" s="140"/>
      <c r="O5" s="139"/>
      <c r="P5" s="140"/>
      <c r="Q5" s="139"/>
      <c r="R5" s="140"/>
      <c r="S5" s="139"/>
      <c r="T5" s="140"/>
      <c r="U5" s="139"/>
      <c r="V5" s="140"/>
      <c r="W5" s="139"/>
      <c r="X5" s="140"/>
      <c r="Y5" s="139"/>
      <c r="Z5" s="140"/>
      <c r="AA5" s="139"/>
      <c r="AB5" s="140"/>
      <c r="AG5" s="44" t="s">
        <v>106</v>
      </c>
      <c r="AJ5" s="44" t="s">
        <v>107</v>
      </c>
      <c r="AK5" s="44" t="s">
        <v>108</v>
      </c>
    </row>
    <row r="6" spans="1:28" ht="18" customHeight="1">
      <c r="A6" s="147"/>
      <c r="B6" s="148"/>
      <c r="C6" s="46" t="s">
        <v>19</v>
      </c>
      <c r="D6" s="46" t="s">
        <v>16</v>
      </c>
      <c r="E6" s="47" t="s">
        <v>19</v>
      </c>
      <c r="F6" s="47" t="s">
        <v>16</v>
      </c>
      <c r="G6" s="47" t="s">
        <v>19</v>
      </c>
      <c r="H6" s="47" t="s">
        <v>16</v>
      </c>
      <c r="I6" s="47" t="s">
        <v>19</v>
      </c>
      <c r="J6" s="47" t="s">
        <v>16</v>
      </c>
      <c r="K6" s="47" t="s">
        <v>19</v>
      </c>
      <c r="L6" s="47" t="s">
        <v>16</v>
      </c>
      <c r="M6" s="47" t="s">
        <v>19</v>
      </c>
      <c r="N6" s="47" t="s">
        <v>16</v>
      </c>
      <c r="O6" s="47" t="s">
        <v>19</v>
      </c>
      <c r="P6" s="47" t="s">
        <v>16</v>
      </c>
      <c r="Q6" s="47" t="s">
        <v>19</v>
      </c>
      <c r="R6" s="47" t="s">
        <v>16</v>
      </c>
      <c r="S6" s="47" t="s">
        <v>19</v>
      </c>
      <c r="T6" s="47" t="s">
        <v>16</v>
      </c>
      <c r="U6" s="47" t="s">
        <v>19</v>
      </c>
      <c r="V6" s="47" t="s">
        <v>16</v>
      </c>
      <c r="W6" s="47" t="s">
        <v>19</v>
      </c>
      <c r="X6" s="47" t="s">
        <v>16</v>
      </c>
      <c r="Y6" s="47" t="s">
        <v>19</v>
      </c>
      <c r="Z6" s="47" t="s">
        <v>16</v>
      </c>
      <c r="AA6" s="47" t="s">
        <v>19</v>
      </c>
      <c r="AB6" s="47" t="s">
        <v>16</v>
      </c>
    </row>
    <row r="7" spans="1:39" ht="15.75" customHeight="1">
      <c r="A7" s="141" t="s">
        <v>20</v>
      </c>
      <c r="B7" s="142"/>
      <c r="C7" s="86">
        <v>3518</v>
      </c>
      <c r="D7" s="86">
        <v>2128</v>
      </c>
      <c r="E7" s="121">
        <v>1217</v>
      </c>
      <c r="F7" s="121">
        <v>732</v>
      </c>
      <c r="G7" s="87">
        <v>33</v>
      </c>
      <c r="H7" s="87">
        <v>26</v>
      </c>
      <c r="I7" s="121">
        <v>107</v>
      </c>
      <c r="J7" s="121">
        <v>74</v>
      </c>
      <c r="K7" s="121">
        <v>193</v>
      </c>
      <c r="L7" s="121">
        <v>106</v>
      </c>
      <c r="M7" s="87">
        <v>283</v>
      </c>
      <c r="N7" s="87">
        <v>170</v>
      </c>
      <c r="O7" s="87">
        <v>185</v>
      </c>
      <c r="P7" s="87">
        <v>113</v>
      </c>
      <c r="Q7" s="121">
        <v>341</v>
      </c>
      <c r="R7" s="87">
        <v>205</v>
      </c>
      <c r="S7" s="121">
        <v>290</v>
      </c>
      <c r="T7" s="87">
        <v>177</v>
      </c>
      <c r="U7" s="121">
        <v>137</v>
      </c>
      <c r="V7" s="121">
        <v>74</v>
      </c>
      <c r="W7" s="121">
        <v>216</v>
      </c>
      <c r="X7" s="87">
        <v>141</v>
      </c>
      <c r="Y7" s="87">
        <v>234</v>
      </c>
      <c r="Z7" s="87">
        <v>143</v>
      </c>
      <c r="AA7" s="121">
        <v>282</v>
      </c>
      <c r="AB7" s="121">
        <v>167</v>
      </c>
      <c r="AC7" s="45">
        <f>SUM(E7,G7,I7,K7,M7,O7,Q7,S7,U7,W7,Y7,AA7)</f>
        <v>3518</v>
      </c>
      <c r="AD7" s="45">
        <f>SUM(AB7,Z7,X7,V7,T7,R7,P7,N7,L7,J7,H7,F7)</f>
        <v>2128</v>
      </c>
      <c r="AE7" s="88" t="b">
        <f>C7=AC7</f>
        <v>1</v>
      </c>
      <c r="AF7" s="88" t="b">
        <f>D7=AD7</f>
        <v>1</v>
      </c>
      <c r="AG7" s="45">
        <f>SUM(AA7,Y7,W7,U7,S7,Q7,O7,M7,I7)</f>
        <v>2075</v>
      </c>
      <c r="AH7" s="45">
        <f>SUM(AB7,Z7,X7,V7,T7,R7,P7,N7,J7)</f>
        <v>1264</v>
      </c>
      <c r="AI7" s="88" t="b">
        <f>AG7=AK7</f>
        <v>1</v>
      </c>
      <c r="AJ7" s="88" t="b">
        <f>AH7=AL7</f>
        <v>1</v>
      </c>
      <c r="AK7" s="89">
        <v>2075</v>
      </c>
      <c r="AL7" s="89">
        <v>1264</v>
      </c>
      <c r="AM7" s="44" t="s">
        <v>115</v>
      </c>
    </row>
    <row r="8" spans="1:39" ht="15.75" customHeight="1">
      <c r="A8" s="154" t="s">
        <v>41</v>
      </c>
      <c r="B8" s="51" t="s">
        <v>42</v>
      </c>
      <c r="C8" s="63">
        <v>3035</v>
      </c>
      <c r="D8" s="63">
        <v>1747</v>
      </c>
      <c r="E8" s="64">
        <v>1076</v>
      </c>
      <c r="F8" s="64">
        <v>624</v>
      </c>
      <c r="G8" s="49">
        <v>32</v>
      </c>
      <c r="H8" s="49">
        <v>24</v>
      </c>
      <c r="I8" s="49">
        <v>93</v>
      </c>
      <c r="J8" s="49">
        <v>65</v>
      </c>
      <c r="K8" s="49">
        <v>160</v>
      </c>
      <c r="L8" s="49">
        <v>77</v>
      </c>
      <c r="M8" s="49">
        <v>231</v>
      </c>
      <c r="N8" s="49">
        <v>131</v>
      </c>
      <c r="O8" s="49">
        <v>158</v>
      </c>
      <c r="P8" s="50">
        <v>89</v>
      </c>
      <c r="Q8" s="90">
        <v>285</v>
      </c>
      <c r="R8" s="90">
        <v>160</v>
      </c>
      <c r="S8" s="90">
        <v>259</v>
      </c>
      <c r="T8" s="90">
        <v>155</v>
      </c>
      <c r="U8" s="90">
        <v>120</v>
      </c>
      <c r="V8" s="90">
        <v>59</v>
      </c>
      <c r="W8" s="90">
        <v>177</v>
      </c>
      <c r="X8" s="90">
        <v>111</v>
      </c>
      <c r="Y8" s="90">
        <v>190</v>
      </c>
      <c r="Z8" s="90">
        <v>107</v>
      </c>
      <c r="AA8" s="90">
        <v>254</v>
      </c>
      <c r="AB8" s="90">
        <v>145</v>
      </c>
      <c r="AC8" s="44">
        <f>SUM(E8,G8,I8,K8,M8,O8,Q8,S8,U8,W8,Y8,AA8)</f>
        <v>3035</v>
      </c>
      <c r="AD8" s="44">
        <f>SUM(AB8,Z8,X8,V8,T8,R8,P8,N8,L8,J8,H8,F8)</f>
        <v>1747</v>
      </c>
      <c r="AE8" s="44" t="b">
        <f aca="true" t="shared" si="0" ref="AE8:AF52">C8=AC8</f>
        <v>1</v>
      </c>
      <c r="AF8" s="44" t="b">
        <f t="shared" si="0"/>
        <v>1</v>
      </c>
      <c r="AG8" s="44">
        <f aca="true" t="shared" si="1" ref="AG8:AH52">SUM(AA8,Y8,W8,U8,S8,Q8,O8,M8,I8)</f>
        <v>1767</v>
      </c>
      <c r="AH8" s="44">
        <f t="shared" si="1"/>
        <v>1022</v>
      </c>
      <c r="AI8" s="44" t="b">
        <f aca="true" t="shared" si="2" ref="AI8:AJ24">AG8=AK8</f>
        <v>1</v>
      </c>
      <c r="AJ8" s="44" t="b">
        <f t="shared" si="2"/>
        <v>1</v>
      </c>
      <c r="AK8" s="44">
        <v>1767</v>
      </c>
      <c r="AL8" s="44">
        <v>1022</v>
      </c>
      <c r="AM8" s="44" t="s">
        <v>116</v>
      </c>
    </row>
    <row r="9" spans="1:38" ht="15.75" customHeight="1">
      <c r="A9" s="155"/>
      <c r="B9" s="52" t="s">
        <v>43</v>
      </c>
      <c r="C9" s="63">
        <v>116</v>
      </c>
      <c r="D9" s="63">
        <v>70</v>
      </c>
      <c r="E9" s="64">
        <v>50</v>
      </c>
      <c r="F9" s="64">
        <v>26</v>
      </c>
      <c r="G9" s="49">
        <v>1</v>
      </c>
      <c r="H9" s="49">
        <v>0</v>
      </c>
      <c r="I9" s="49">
        <v>1</v>
      </c>
      <c r="J9" s="49">
        <v>1</v>
      </c>
      <c r="K9" s="49">
        <v>6</v>
      </c>
      <c r="L9" s="49">
        <v>4</v>
      </c>
      <c r="M9" s="49">
        <v>9</v>
      </c>
      <c r="N9" s="49">
        <v>6</v>
      </c>
      <c r="O9" s="49">
        <v>8</v>
      </c>
      <c r="P9" s="50">
        <v>4</v>
      </c>
      <c r="Q9" s="90">
        <v>6</v>
      </c>
      <c r="R9" s="90">
        <v>4</v>
      </c>
      <c r="S9" s="90">
        <v>9</v>
      </c>
      <c r="T9" s="90">
        <v>5</v>
      </c>
      <c r="U9" s="90">
        <v>8</v>
      </c>
      <c r="V9" s="90">
        <v>4</v>
      </c>
      <c r="W9" s="90">
        <v>3</v>
      </c>
      <c r="X9" s="90">
        <v>2</v>
      </c>
      <c r="Y9" s="90">
        <v>5</v>
      </c>
      <c r="Z9" s="90">
        <v>5</v>
      </c>
      <c r="AA9" s="90">
        <v>10</v>
      </c>
      <c r="AB9" s="90">
        <v>9</v>
      </c>
      <c r="AC9" s="44">
        <f>SUM(E9,G9,I9,K9,M9,O9,Q9,S9,U9,W9,Y9,AA9)</f>
        <v>116</v>
      </c>
      <c r="AD9" s="44">
        <f>SUM(AB9,Z9,X9,V9,T9,R9,P9,N9,L9,J9,H9,F9)</f>
        <v>70</v>
      </c>
      <c r="AE9" s="44" t="b">
        <f t="shared" si="0"/>
        <v>1</v>
      </c>
      <c r="AF9" s="44" t="b">
        <f t="shared" si="0"/>
        <v>1</v>
      </c>
      <c r="AG9" s="44">
        <f t="shared" si="1"/>
        <v>59</v>
      </c>
      <c r="AH9" s="44">
        <f t="shared" si="1"/>
        <v>40</v>
      </c>
      <c r="AI9" s="44" t="b">
        <f t="shared" si="2"/>
        <v>1</v>
      </c>
      <c r="AJ9" s="44" t="b">
        <f t="shared" si="2"/>
        <v>1</v>
      </c>
      <c r="AK9" s="44">
        <v>59</v>
      </c>
      <c r="AL9" s="44">
        <v>40</v>
      </c>
    </row>
    <row r="10" spans="1:38" ht="15.75" customHeight="1">
      <c r="A10" s="155"/>
      <c r="B10" s="52" t="s">
        <v>44</v>
      </c>
      <c r="C10" s="63">
        <v>448</v>
      </c>
      <c r="D10" s="63">
        <v>206</v>
      </c>
      <c r="E10" s="64">
        <v>174</v>
      </c>
      <c r="F10" s="64">
        <v>81</v>
      </c>
      <c r="G10" s="49">
        <v>7</v>
      </c>
      <c r="H10" s="49">
        <v>5</v>
      </c>
      <c r="I10" s="49">
        <v>17</v>
      </c>
      <c r="J10" s="49">
        <v>11</v>
      </c>
      <c r="K10" s="49">
        <v>23</v>
      </c>
      <c r="L10" s="49">
        <v>9</v>
      </c>
      <c r="M10" s="49">
        <v>20</v>
      </c>
      <c r="N10" s="49">
        <v>10</v>
      </c>
      <c r="O10" s="49">
        <v>21</v>
      </c>
      <c r="P10" s="50">
        <v>6</v>
      </c>
      <c r="Q10" s="122">
        <v>28</v>
      </c>
      <c r="R10" s="122">
        <v>12</v>
      </c>
      <c r="S10" s="90">
        <v>45</v>
      </c>
      <c r="T10" s="90">
        <v>20</v>
      </c>
      <c r="U10" s="122">
        <v>31</v>
      </c>
      <c r="V10" s="90">
        <v>15</v>
      </c>
      <c r="W10" s="90">
        <v>16</v>
      </c>
      <c r="X10" s="90">
        <v>9</v>
      </c>
      <c r="Y10" s="90">
        <v>25</v>
      </c>
      <c r="Z10" s="90">
        <v>14</v>
      </c>
      <c r="AA10" s="122">
        <v>41</v>
      </c>
      <c r="AB10" s="122">
        <v>14</v>
      </c>
      <c r="AC10" s="44">
        <f aca="true" t="shared" si="3" ref="AC10:AC52">SUM(E10,G10,I10,K10,M10,O10,Q10,S10,U10,W10,Y10,AA10)</f>
        <v>448</v>
      </c>
      <c r="AD10" s="44">
        <f aca="true" t="shared" si="4" ref="AD10:AD52">SUM(AB10,Z10,X10,V10,T10,R10,P10,N10,L10,J10,H10,F10)</f>
        <v>206</v>
      </c>
      <c r="AE10" s="44" t="b">
        <f t="shared" si="0"/>
        <v>1</v>
      </c>
      <c r="AF10" s="44" t="b">
        <f t="shared" si="0"/>
        <v>1</v>
      </c>
      <c r="AG10" s="44">
        <f t="shared" si="1"/>
        <v>244</v>
      </c>
      <c r="AH10" s="44">
        <f t="shared" si="1"/>
        <v>111</v>
      </c>
      <c r="AI10" s="44" t="b">
        <f t="shared" si="2"/>
        <v>1</v>
      </c>
      <c r="AJ10" s="44" t="b">
        <f t="shared" si="2"/>
        <v>1</v>
      </c>
      <c r="AK10" s="44">
        <v>244</v>
      </c>
      <c r="AL10" s="44">
        <v>111</v>
      </c>
    </row>
    <row r="11" spans="1:38" ht="27" customHeight="1">
      <c r="A11" s="155"/>
      <c r="B11" s="52" t="s">
        <v>45</v>
      </c>
      <c r="C11" s="63">
        <v>186</v>
      </c>
      <c r="D11" s="63">
        <v>132</v>
      </c>
      <c r="E11" s="64">
        <v>68</v>
      </c>
      <c r="F11" s="64">
        <v>53</v>
      </c>
      <c r="G11" s="49">
        <v>0</v>
      </c>
      <c r="H11" s="49">
        <v>0</v>
      </c>
      <c r="I11" s="49">
        <v>8</v>
      </c>
      <c r="J11" s="49">
        <v>5</v>
      </c>
      <c r="K11" s="49">
        <v>11</v>
      </c>
      <c r="L11" s="49">
        <v>8</v>
      </c>
      <c r="M11" s="49">
        <v>14</v>
      </c>
      <c r="N11" s="49">
        <v>7</v>
      </c>
      <c r="O11" s="49">
        <v>9</v>
      </c>
      <c r="P11" s="50">
        <v>7</v>
      </c>
      <c r="Q11" s="90">
        <v>13</v>
      </c>
      <c r="R11" s="90">
        <v>8</v>
      </c>
      <c r="S11" s="90">
        <v>11</v>
      </c>
      <c r="T11" s="90">
        <v>8</v>
      </c>
      <c r="U11" s="90">
        <v>6</v>
      </c>
      <c r="V11" s="90">
        <v>5</v>
      </c>
      <c r="W11" s="90">
        <v>14</v>
      </c>
      <c r="X11" s="90">
        <v>10</v>
      </c>
      <c r="Y11" s="90">
        <v>18</v>
      </c>
      <c r="Z11" s="90">
        <v>13</v>
      </c>
      <c r="AA11" s="90">
        <v>14</v>
      </c>
      <c r="AB11" s="90">
        <v>8</v>
      </c>
      <c r="AC11" s="44">
        <f t="shared" si="3"/>
        <v>186</v>
      </c>
      <c r="AD11" s="44">
        <f t="shared" si="4"/>
        <v>132</v>
      </c>
      <c r="AE11" s="44" t="b">
        <f t="shared" si="0"/>
        <v>1</v>
      </c>
      <c r="AF11" s="44" t="b">
        <f t="shared" si="0"/>
        <v>1</v>
      </c>
      <c r="AG11" s="44">
        <f t="shared" si="1"/>
        <v>107</v>
      </c>
      <c r="AH11" s="44">
        <f t="shared" si="1"/>
        <v>71</v>
      </c>
      <c r="AI11" s="44" t="b">
        <f t="shared" si="2"/>
        <v>1</v>
      </c>
      <c r="AJ11" s="44" t="b">
        <f t="shared" si="2"/>
        <v>1</v>
      </c>
      <c r="AK11" s="44">
        <v>107</v>
      </c>
      <c r="AL11" s="44">
        <v>71</v>
      </c>
    </row>
    <row r="12" spans="1:38" ht="15.75" customHeight="1">
      <c r="A12" s="155"/>
      <c r="B12" s="52" t="s">
        <v>46</v>
      </c>
      <c r="C12" s="91">
        <v>82</v>
      </c>
      <c r="D12" s="91">
        <v>41</v>
      </c>
      <c r="E12" s="92">
        <v>0</v>
      </c>
      <c r="F12" s="92">
        <v>0</v>
      </c>
      <c r="G12" s="53">
        <v>0</v>
      </c>
      <c r="H12" s="53">
        <v>0</v>
      </c>
      <c r="I12" s="53">
        <v>6</v>
      </c>
      <c r="J12" s="53">
        <v>4</v>
      </c>
      <c r="K12" s="53">
        <v>0</v>
      </c>
      <c r="L12" s="53">
        <v>0</v>
      </c>
      <c r="M12" s="53">
        <v>5</v>
      </c>
      <c r="N12" s="53">
        <v>3</v>
      </c>
      <c r="O12" s="53">
        <v>10</v>
      </c>
      <c r="P12" s="54">
        <v>6</v>
      </c>
      <c r="Q12" s="90">
        <v>13</v>
      </c>
      <c r="R12" s="90">
        <v>5</v>
      </c>
      <c r="S12" s="90">
        <v>10</v>
      </c>
      <c r="T12" s="90">
        <v>4</v>
      </c>
      <c r="U12" s="90">
        <v>5</v>
      </c>
      <c r="V12" s="90">
        <v>3</v>
      </c>
      <c r="W12" s="90">
        <v>10</v>
      </c>
      <c r="X12" s="90">
        <v>7</v>
      </c>
      <c r="Y12" s="90">
        <v>10</v>
      </c>
      <c r="Z12" s="90">
        <v>4</v>
      </c>
      <c r="AA12" s="90">
        <v>13</v>
      </c>
      <c r="AB12" s="90">
        <v>5</v>
      </c>
      <c r="AC12" s="44">
        <f t="shared" si="3"/>
        <v>82</v>
      </c>
      <c r="AD12" s="44">
        <f t="shared" si="4"/>
        <v>41</v>
      </c>
      <c r="AE12" s="44" t="b">
        <f t="shared" si="0"/>
        <v>1</v>
      </c>
      <c r="AF12" s="44" t="b">
        <f t="shared" si="0"/>
        <v>1</v>
      </c>
      <c r="AG12" s="44">
        <f t="shared" si="1"/>
        <v>82</v>
      </c>
      <c r="AH12" s="44">
        <f t="shared" si="1"/>
        <v>41</v>
      </c>
      <c r="AI12" s="44" t="b">
        <f t="shared" si="2"/>
        <v>1</v>
      </c>
      <c r="AJ12" s="44" t="b">
        <f t="shared" si="2"/>
        <v>1</v>
      </c>
      <c r="AK12" s="44">
        <v>82</v>
      </c>
      <c r="AL12" s="44">
        <v>41</v>
      </c>
    </row>
    <row r="13" spans="1:38" ht="15.75" customHeight="1">
      <c r="A13" s="155"/>
      <c r="B13" s="52" t="s">
        <v>18</v>
      </c>
      <c r="C13" s="63">
        <v>1314</v>
      </c>
      <c r="D13" s="93">
        <v>831</v>
      </c>
      <c r="E13" s="64">
        <v>425</v>
      </c>
      <c r="F13" s="64">
        <v>281</v>
      </c>
      <c r="G13" s="49">
        <v>9</v>
      </c>
      <c r="H13" s="49">
        <v>8</v>
      </c>
      <c r="I13" s="49">
        <v>37</v>
      </c>
      <c r="J13" s="49">
        <v>28</v>
      </c>
      <c r="K13" s="49">
        <v>71</v>
      </c>
      <c r="L13" s="49">
        <v>43</v>
      </c>
      <c r="M13" s="49">
        <v>149</v>
      </c>
      <c r="N13" s="49">
        <v>91</v>
      </c>
      <c r="O13" s="49">
        <v>84</v>
      </c>
      <c r="P13" s="50">
        <v>49</v>
      </c>
      <c r="Q13" s="90">
        <v>136</v>
      </c>
      <c r="R13" s="90">
        <v>83</v>
      </c>
      <c r="S13" s="90">
        <v>99</v>
      </c>
      <c r="T13" s="90">
        <v>60</v>
      </c>
      <c r="U13" s="90">
        <v>39</v>
      </c>
      <c r="V13" s="90">
        <v>22</v>
      </c>
      <c r="W13" s="90">
        <v>79</v>
      </c>
      <c r="X13" s="90">
        <v>52</v>
      </c>
      <c r="Y13" s="90">
        <v>80</v>
      </c>
      <c r="Z13" s="90">
        <v>47</v>
      </c>
      <c r="AA13" s="90">
        <v>106</v>
      </c>
      <c r="AB13" s="90">
        <v>67</v>
      </c>
      <c r="AC13" s="44">
        <f t="shared" si="3"/>
        <v>1314</v>
      </c>
      <c r="AD13" s="44">
        <f t="shared" si="4"/>
        <v>831</v>
      </c>
      <c r="AE13" s="44" t="b">
        <f t="shared" si="0"/>
        <v>1</v>
      </c>
      <c r="AF13" s="44" t="b">
        <f t="shared" si="0"/>
        <v>1</v>
      </c>
      <c r="AG13" s="44">
        <f t="shared" si="1"/>
        <v>809</v>
      </c>
      <c r="AH13" s="44">
        <f t="shared" si="1"/>
        <v>499</v>
      </c>
      <c r="AI13" s="44" t="b">
        <f t="shared" si="2"/>
        <v>1</v>
      </c>
      <c r="AJ13" s="44" t="b">
        <f t="shared" si="2"/>
        <v>1</v>
      </c>
      <c r="AK13" s="44">
        <v>809</v>
      </c>
      <c r="AL13" s="44">
        <v>499</v>
      </c>
    </row>
    <row r="14" spans="1:38" ht="15.75" customHeight="1">
      <c r="A14" s="155"/>
      <c r="B14" s="52" t="s">
        <v>23</v>
      </c>
      <c r="C14" s="94">
        <v>738</v>
      </c>
      <c r="D14" s="95">
        <v>556</v>
      </c>
      <c r="E14" s="96">
        <v>235</v>
      </c>
      <c r="F14" s="96">
        <v>177</v>
      </c>
      <c r="G14" s="55">
        <v>6</v>
      </c>
      <c r="H14" s="55">
        <v>5</v>
      </c>
      <c r="I14" s="55">
        <v>20</v>
      </c>
      <c r="J14" s="55">
        <v>15</v>
      </c>
      <c r="K14" s="55">
        <v>39</v>
      </c>
      <c r="L14" s="55">
        <v>33</v>
      </c>
      <c r="M14" s="55">
        <v>78</v>
      </c>
      <c r="N14" s="55">
        <v>51</v>
      </c>
      <c r="O14" s="55">
        <v>42</v>
      </c>
      <c r="P14" s="56">
        <v>35</v>
      </c>
      <c r="Q14" s="90">
        <v>87</v>
      </c>
      <c r="R14" s="90">
        <v>65</v>
      </c>
      <c r="S14" s="90">
        <v>49</v>
      </c>
      <c r="T14" s="90">
        <v>35</v>
      </c>
      <c r="U14" s="90">
        <v>23</v>
      </c>
      <c r="V14" s="90">
        <v>19</v>
      </c>
      <c r="W14" s="90">
        <v>58</v>
      </c>
      <c r="X14" s="90">
        <v>44</v>
      </c>
      <c r="Y14" s="90">
        <v>59</v>
      </c>
      <c r="Z14" s="90">
        <v>45</v>
      </c>
      <c r="AA14" s="90">
        <v>42</v>
      </c>
      <c r="AB14" s="90">
        <v>32</v>
      </c>
      <c r="AC14" s="44">
        <f t="shared" si="3"/>
        <v>738</v>
      </c>
      <c r="AD14" s="44">
        <f t="shared" si="4"/>
        <v>556</v>
      </c>
      <c r="AE14" s="44" t="b">
        <f t="shared" si="0"/>
        <v>1</v>
      </c>
      <c r="AF14" s="44" t="b">
        <f t="shared" si="0"/>
        <v>1</v>
      </c>
      <c r="AG14" s="44">
        <f t="shared" si="1"/>
        <v>458</v>
      </c>
      <c r="AH14" s="44">
        <f t="shared" si="1"/>
        <v>341</v>
      </c>
      <c r="AI14" s="44" t="b">
        <f t="shared" si="2"/>
        <v>1</v>
      </c>
      <c r="AJ14" s="44" t="b">
        <f t="shared" si="2"/>
        <v>1</v>
      </c>
      <c r="AK14" s="44">
        <v>458</v>
      </c>
      <c r="AL14" s="44">
        <v>341</v>
      </c>
    </row>
    <row r="15" spans="1:38" ht="25.5" customHeight="1" thickBot="1">
      <c r="A15" s="156"/>
      <c r="B15" s="97" t="s">
        <v>75</v>
      </c>
      <c r="C15" s="91" t="s">
        <v>21</v>
      </c>
      <c r="D15" s="91">
        <v>837</v>
      </c>
      <c r="E15" s="91" t="s">
        <v>21</v>
      </c>
      <c r="F15" s="92">
        <v>252</v>
      </c>
      <c r="G15" s="81" t="s">
        <v>21</v>
      </c>
      <c r="H15" s="53">
        <v>7</v>
      </c>
      <c r="I15" s="81" t="s">
        <v>21</v>
      </c>
      <c r="J15" s="53">
        <v>26</v>
      </c>
      <c r="K15" s="81" t="s">
        <v>21</v>
      </c>
      <c r="L15" s="53">
        <v>43</v>
      </c>
      <c r="M15" s="81" t="s">
        <v>21</v>
      </c>
      <c r="N15" s="53">
        <v>83</v>
      </c>
      <c r="O15" s="81" t="s">
        <v>21</v>
      </c>
      <c r="P15" s="54">
        <v>48</v>
      </c>
      <c r="Q15" s="81" t="s">
        <v>21</v>
      </c>
      <c r="R15" s="98">
        <v>88</v>
      </c>
      <c r="S15" s="81" t="s">
        <v>21</v>
      </c>
      <c r="T15" s="98">
        <v>70</v>
      </c>
      <c r="U15" s="81" t="s">
        <v>21</v>
      </c>
      <c r="V15" s="98">
        <v>23</v>
      </c>
      <c r="W15" s="81" t="s">
        <v>21</v>
      </c>
      <c r="X15" s="98">
        <v>67</v>
      </c>
      <c r="Y15" s="81" t="s">
        <v>21</v>
      </c>
      <c r="Z15" s="98">
        <v>62</v>
      </c>
      <c r="AA15" s="81" t="s">
        <v>21</v>
      </c>
      <c r="AB15" s="98">
        <v>68</v>
      </c>
      <c r="AD15" s="44">
        <f t="shared" si="4"/>
        <v>837</v>
      </c>
      <c r="AF15" s="44" t="b">
        <f t="shared" si="0"/>
        <v>1</v>
      </c>
      <c r="AH15" s="44">
        <f t="shared" si="1"/>
        <v>535</v>
      </c>
      <c r="AJ15" s="44" t="b">
        <f t="shared" si="2"/>
        <v>1</v>
      </c>
      <c r="AL15" s="44">
        <v>535</v>
      </c>
    </row>
    <row r="16" spans="1:38" ht="15.75" customHeight="1" thickBot="1">
      <c r="A16" s="157" t="s">
        <v>47</v>
      </c>
      <c r="B16" s="158"/>
      <c r="C16" s="99">
        <v>3089</v>
      </c>
      <c r="D16" s="100">
        <v>1950</v>
      </c>
      <c r="E16" s="58">
        <v>1053</v>
      </c>
      <c r="F16" s="58">
        <v>666</v>
      </c>
      <c r="G16" s="58">
        <v>29</v>
      </c>
      <c r="H16" s="58">
        <v>23</v>
      </c>
      <c r="I16" s="58">
        <v>93</v>
      </c>
      <c r="J16" s="58">
        <v>68</v>
      </c>
      <c r="K16" s="58">
        <v>170</v>
      </c>
      <c r="L16" s="58">
        <v>100</v>
      </c>
      <c r="M16" s="58">
        <v>258</v>
      </c>
      <c r="N16" s="58">
        <v>158</v>
      </c>
      <c r="O16" s="58">
        <v>165</v>
      </c>
      <c r="P16" s="101">
        <v>106</v>
      </c>
      <c r="Q16" s="102">
        <v>298</v>
      </c>
      <c r="R16" s="102">
        <v>187</v>
      </c>
      <c r="S16" s="103">
        <v>255</v>
      </c>
      <c r="T16" s="102">
        <v>157</v>
      </c>
      <c r="U16" s="103">
        <v>121</v>
      </c>
      <c r="V16" s="102">
        <v>71</v>
      </c>
      <c r="W16" s="103">
        <v>198</v>
      </c>
      <c r="X16" s="102">
        <v>133</v>
      </c>
      <c r="Y16" s="103">
        <v>209</v>
      </c>
      <c r="Z16" s="102">
        <v>135</v>
      </c>
      <c r="AA16" s="103">
        <v>240</v>
      </c>
      <c r="AB16" s="104">
        <v>146</v>
      </c>
      <c r="AC16" s="44">
        <f t="shared" si="3"/>
        <v>3089</v>
      </c>
      <c r="AD16" s="44">
        <f t="shared" si="4"/>
        <v>1950</v>
      </c>
      <c r="AE16" s="44" t="b">
        <f t="shared" si="0"/>
        <v>1</v>
      </c>
      <c r="AF16" s="44" t="b">
        <f t="shared" si="0"/>
        <v>1</v>
      </c>
      <c r="AG16" s="44">
        <f t="shared" si="1"/>
        <v>1837</v>
      </c>
      <c r="AH16" s="44">
        <f t="shared" si="1"/>
        <v>1161</v>
      </c>
      <c r="AI16" s="44" t="b">
        <f t="shared" si="2"/>
        <v>1</v>
      </c>
      <c r="AJ16" s="44" t="b">
        <f t="shared" si="2"/>
        <v>1</v>
      </c>
      <c r="AK16" s="44">
        <v>1837</v>
      </c>
      <c r="AL16" s="44">
        <v>1161</v>
      </c>
    </row>
    <row r="17" spans="1:39" ht="15.75" customHeight="1">
      <c r="A17" s="154" t="s">
        <v>41</v>
      </c>
      <c r="B17" s="59" t="s">
        <v>76</v>
      </c>
      <c r="C17" s="105">
        <v>1123</v>
      </c>
      <c r="D17" s="105">
        <v>773</v>
      </c>
      <c r="E17" s="60">
        <v>360</v>
      </c>
      <c r="F17" s="60">
        <v>242</v>
      </c>
      <c r="G17" s="60">
        <v>7</v>
      </c>
      <c r="H17" s="60">
        <v>6</v>
      </c>
      <c r="I17" s="60">
        <v>39</v>
      </c>
      <c r="J17" s="60">
        <v>31</v>
      </c>
      <c r="K17" s="60">
        <v>54</v>
      </c>
      <c r="L17" s="60">
        <v>35</v>
      </c>
      <c r="M17" s="60">
        <v>96</v>
      </c>
      <c r="N17" s="60">
        <v>62</v>
      </c>
      <c r="O17" s="60">
        <v>59</v>
      </c>
      <c r="P17" s="61">
        <v>43</v>
      </c>
      <c r="Q17" s="106">
        <v>114</v>
      </c>
      <c r="R17" s="106">
        <v>77</v>
      </c>
      <c r="S17" s="106">
        <v>82</v>
      </c>
      <c r="T17" s="106">
        <v>56</v>
      </c>
      <c r="U17" s="106">
        <v>37</v>
      </c>
      <c r="V17" s="106">
        <v>27</v>
      </c>
      <c r="W17" s="106">
        <v>76</v>
      </c>
      <c r="X17" s="106">
        <v>58</v>
      </c>
      <c r="Y17" s="106">
        <v>109</v>
      </c>
      <c r="Z17" s="106">
        <v>74</v>
      </c>
      <c r="AA17" s="106">
        <v>90</v>
      </c>
      <c r="AB17" s="106">
        <v>62</v>
      </c>
      <c r="AC17" s="44">
        <f t="shared" si="3"/>
        <v>1123</v>
      </c>
      <c r="AD17" s="44">
        <f t="shared" si="4"/>
        <v>773</v>
      </c>
      <c r="AE17" s="44" t="b">
        <f t="shared" si="0"/>
        <v>1</v>
      </c>
      <c r="AF17" s="44" t="b">
        <f t="shared" si="0"/>
        <v>1</v>
      </c>
      <c r="AG17" s="44">
        <f t="shared" si="1"/>
        <v>702</v>
      </c>
      <c r="AH17" s="44">
        <f t="shared" si="1"/>
        <v>490</v>
      </c>
      <c r="AI17" s="44" t="b">
        <f t="shared" si="2"/>
        <v>1</v>
      </c>
      <c r="AJ17" s="44" t="b">
        <f t="shared" si="2"/>
        <v>1</v>
      </c>
      <c r="AK17" s="44">
        <v>702</v>
      </c>
      <c r="AL17" s="44">
        <v>490</v>
      </c>
      <c r="AM17" s="44" t="s">
        <v>115</v>
      </c>
    </row>
    <row r="18" spans="1:38" ht="15.75" customHeight="1">
      <c r="A18" s="155"/>
      <c r="B18" s="59" t="s">
        <v>77</v>
      </c>
      <c r="C18" s="105">
        <v>609</v>
      </c>
      <c r="D18" s="105">
        <v>415</v>
      </c>
      <c r="E18" s="60">
        <v>187</v>
      </c>
      <c r="F18" s="60">
        <v>132</v>
      </c>
      <c r="G18" s="60">
        <v>3</v>
      </c>
      <c r="H18" s="60">
        <v>2</v>
      </c>
      <c r="I18" s="60">
        <v>19</v>
      </c>
      <c r="J18" s="60">
        <v>13</v>
      </c>
      <c r="K18" s="60">
        <v>28</v>
      </c>
      <c r="L18" s="60">
        <v>19</v>
      </c>
      <c r="M18" s="124">
        <v>45</v>
      </c>
      <c r="N18" s="60">
        <v>30</v>
      </c>
      <c r="O18" s="60">
        <v>31</v>
      </c>
      <c r="P18" s="61">
        <v>21</v>
      </c>
      <c r="Q18" s="123">
        <v>74</v>
      </c>
      <c r="R18" s="106">
        <v>47</v>
      </c>
      <c r="S18" s="106">
        <v>45</v>
      </c>
      <c r="T18" s="106">
        <v>27</v>
      </c>
      <c r="U18" s="106">
        <v>27</v>
      </c>
      <c r="V18" s="106">
        <v>20</v>
      </c>
      <c r="W18" s="106">
        <v>43</v>
      </c>
      <c r="X18" s="106">
        <v>32</v>
      </c>
      <c r="Y18" s="106">
        <v>57</v>
      </c>
      <c r="Z18" s="106">
        <v>38</v>
      </c>
      <c r="AA18" s="106">
        <v>50</v>
      </c>
      <c r="AB18" s="106">
        <v>34</v>
      </c>
      <c r="AC18" s="44">
        <f t="shared" si="3"/>
        <v>609</v>
      </c>
      <c r="AD18" s="44">
        <f t="shared" si="4"/>
        <v>415</v>
      </c>
      <c r="AE18" s="44" t="b">
        <f t="shared" si="0"/>
        <v>1</v>
      </c>
      <c r="AF18" s="44" t="b">
        <f t="shared" si="0"/>
        <v>1</v>
      </c>
      <c r="AG18" s="44">
        <f t="shared" si="1"/>
        <v>391</v>
      </c>
      <c r="AH18" s="44">
        <f t="shared" si="1"/>
        <v>262</v>
      </c>
      <c r="AI18" s="44" t="b">
        <f t="shared" si="2"/>
        <v>1</v>
      </c>
      <c r="AJ18" s="44" t="b">
        <f t="shared" si="2"/>
        <v>1</v>
      </c>
      <c r="AK18" s="44">
        <v>391</v>
      </c>
      <c r="AL18" s="44">
        <v>262</v>
      </c>
    </row>
    <row r="19" spans="1:38" ht="15.75" customHeight="1">
      <c r="A19" s="155"/>
      <c r="B19" s="62" t="s">
        <v>78</v>
      </c>
      <c r="C19" s="105">
        <v>1956</v>
      </c>
      <c r="D19" s="105">
        <v>1360</v>
      </c>
      <c r="E19" s="60">
        <v>620</v>
      </c>
      <c r="F19" s="60">
        <v>435</v>
      </c>
      <c r="G19" s="60">
        <v>20</v>
      </c>
      <c r="H19" s="60">
        <v>18</v>
      </c>
      <c r="I19" s="60">
        <v>57</v>
      </c>
      <c r="J19" s="60">
        <v>42</v>
      </c>
      <c r="K19" s="60">
        <v>102</v>
      </c>
      <c r="L19" s="60">
        <v>67</v>
      </c>
      <c r="M19" s="60">
        <v>183</v>
      </c>
      <c r="N19" s="60">
        <v>123</v>
      </c>
      <c r="O19" s="60">
        <v>97</v>
      </c>
      <c r="P19" s="61">
        <v>71</v>
      </c>
      <c r="Q19" s="106">
        <v>206</v>
      </c>
      <c r="R19" s="106">
        <v>142</v>
      </c>
      <c r="S19" s="106">
        <v>163</v>
      </c>
      <c r="T19" s="106">
        <v>112</v>
      </c>
      <c r="U19" s="106">
        <v>73</v>
      </c>
      <c r="V19" s="106">
        <v>43</v>
      </c>
      <c r="W19" s="106">
        <v>137</v>
      </c>
      <c r="X19" s="106">
        <v>97</v>
      </c>
      <c r="Y19" s="106">
        <v>142</v>
      </c>
      <c r="Z19" s="106">
        <v>98</v>
      </c>
      <c r="AA19" s="106">
        <v>156</v>
      </c>
      <c r="AB19" s="106">
        <v>112</v>
      </c>
      <c r="AC19" s="44">
        <f t="shared" si="3"/>
        <v>1956</v>
      </c>
      <c r="AD19" s="44">
        <f t="shared" si="4"/>
        <v>1360</v>
      </c>
      <c r="AE19" s="44" t="b">
        <f t="shared" si="0"/>
        <v>1</v>
      </c>
      <c r="AF19" s="44" t="b">
        <f t="shared" si="0"/>
        <v>1</v>
      </c>
      <c r="AG19" s="44">
        <f t="shared" si="1"/>
        <v>1214</v>
      </c>
      <c r="AH19" s="44">
        <f t="shared" si="1"/>
        <v>840</v>
      </c>
      <c r="AI19" s="44" t="b">
        <f t="shared" si="2"/>
        <v>1</v>
      </c>
      <c r="AJ19" s="44" t="b">
        <f t="shared" si="2"/>
        <v>1</v>
      </c>
      <c r="AK19" s="44">
        <v>1214</v>
      </c>
      <c r="AL19" s="44">
        <v>840</v>
      </c>
    </row>
    <row r="20" spans="1:38" ht="15.75" customHeight="1">
      <c r="A20" s="155"/>
      <c r="B20" s="62" t="s">
        <v>17</v>
      </c>
      <c r="C20" s="63">
        <v>882</v>
      </c>
      <c r="D20" s="63">
        <v>376</v>
      </c>
      <c r="E20" s="60">
        <v>329</v>
      </c>
      <c r="F20" s="49">
        <v>149</v>
      </c>
      <c r="G20" s="49">
        <v>8</v>
      </c>
      <c r="H20" s="49">
        <v>5</v>
      </c>
      <c r="I20" s="49">
        <v>25</v>
      </c>
      <c r="J20" s="49">
        <v>12</v>
      </c>
      <c r="K20" s="49">
        <v>66</v>
      </c>
      <c r="L20" s="49">
        <v>25</v>
      </c>
      <c r="M20" s="49">
        <v>58</v>
      </c>
      <c r="N20" s="49">
        <v>27</v>
      </c>
      <c r="O20" s="49">
        <v>43</v>
      </c>
      <c r="P20" s="50">
        <v>20</v>
      </c>
      <c r="Q20" s="90">
        <v>72</v>
      </c>
      <c r="R20" s="90">
        <v>30</v>
      </c>
      <c r="S20" s="90">
        <v>80</v>
      </c>
      <c r="T20" s="90">
        <v>32</v>
      </c>
      <c r="U20" s="90">
        <v>44</v>
      </c>
      <c r="V20" s="90">
        <v>17</v>
      </c>
      <c r="W20" s="90">
        <v>50</v>
      </c>
      <c r="X20" s="90">
        <v>19</v>
      </c>
      <c r="Y20" s="90">
        <v>31</v>
      </c>
      <c r="Z20" s="90">
        <v>10</v>
      </c>
      <c r="AA20" s="90">
        <v>76</v>
      </c>
      <c r="AB20" s="90">
        <v>30</v>
      </c>
      <c r="AC20" s="44">
        <f t="shared" si="3"/>
        <v>882</v>
      </c>
      <c r="AD20" s="44">
        <f t="shared" si="4"/>
        <v>376</v>
      </c>
      <c r="AE20" s="44" t="b">
        <f t="shared" si="0"/>
        <v>1</v>
      </c>
      <c r="AF20" s="44" t="b">
        <f t="shared" si="0"/>
        <v>1</v>
      </c>
      <c r="AG20" s="44">
        <f t="shared" si="1"/>
        <v>479</v>
      </c>
      <c r="AH20" s="44">
        <f t="shared" si="1"/>
        <v>197</v>
      </c>
      <c r="AI20" s="44" t="b">
        <f t="shared" si="2"/>
        <v>1</v>
      </c>
      <c r="AJ20" s="44" t="b">
        <f t="shared" si="2"/>
        <v>1</v>
      </c>
      <c r="AK20" s="44">
        <v>479</v>
      </c>
      <c r="AL20" s="44">
        <v>197</v>
      </c>
    </row>
    <row r="21" spans="1:38" ht="15.75" customHeight="1">
      <c r="A21" s="155"/>
      <c r="B21" s="44" t="s">
        <v>79</v>
      </c>
      <c r="C21" s="63">
        <v>155</v>
      </c>
      <c r="D21" s="63">
        <v>119</v>
      </c>
      <c r="E21" s="60">
        <v>17</v>
      </c>
      <c r="F21" s="49">
        <v>16</v>
      </c>
      <c r="G21" s="49">
        <v>2</v>
      </c>
      <c r="H21" s="49">
        <v>2</v>
      </c>
      <c r="I21" s="49">
        <v>4</v>
      </c>
      <c r="J21" s="49">
        <v>3</v>
      </c>
      <c r="K21" s="49">
        <v>7</v>
      </c>
      <c r="L21" s="49">
        <v>7</v>
      </c>
      <c r="M21" s="49">
        <v>26</v>
      </c>
      <c r="N21" s="49">
        <v>10</v>
      </c>
      <c r="O21" s="49">
        <v>13</v>
      </c>
      <c r="P21" s="50">
        <v>10</v>
      </c>
      <c r="Q21" s="90">
        <v>16</v>
      </c>
      <c r="R21" s="90">
        <v>12</v>
      </c>
      <c r="S21" s="90">
        <v>18</v>
      </c>
      <c r="T21" s="90">
        <v>10</v>
      </c>
      <c r="U21" s="90">
        <v>6</v>
      </c>
      <c r="V21" s="90">
        <v>5</v>
      </c>
      <c r="W21" s="90">
        <v>9</v>
      </c>
      <c r="X21" s="90">
        <v>8</v>
      </c>
      <c r="Y21" s="90">
        <v>14</v>
      </c>
      <c r="Z21" s="90">
        <v>16</v>
      </c>
      <c r="AA21" s="90">
        <v>23</v>
      </c>
      <c r="AB21" s="90">
        <v>20</v>
      </c>
      <c r="AC21" s="44">
        <f t="shared" si="3"/>
        <v>155</v>
      </c>
      <c r="AD21" s="44">
        <f t="shared" si="4"/>
        <v>119</v>
      </c>
      <c r="AE21" s="44" t="b">
        <f t="shared" si="0"/>
        <v>1</v>
      </c>
      <c r="AF21" s="44" t="b">
        <f t="shared" si="0"/>
        <v>1</v>
      </c>
      <c r="AG21" s="44">
        <f t="shared" si="1"/>
        <v>129</v>
      </c>
      <c r="AH21" s="44">
        <f t="shared" si="1"/>
        <v>94</v>
      </c>
      <c r="AI21" s="44" t="b">
        <f t="shared" si="2"/>
        <v>1</v>
      </c>
      <c r="AJ21" s="44" t="b">
        <f t="shared" si="2"/>
        <v>1</v>
      </c>
      <c r="AK21" s="44">
        <v>129</v>
      </c>
      <c r="AL21" s="44">
        <v>94</v>
      </c>
    </row>
    <row r="22" spans="1:38" ht="15.75" customHeight="1">
      <c r="A22" s="155"/>
      <c r="B22" s="62" t="s">
        <v>80</v>
      </c>
      <c r="C22" s="63">
        <v>830</v>
      </c>
      <c r="D22" s="63">
        <v>708</v>
      </c>
      <c r="E22" s="60">
        <v>257</v>
      </c>
      <c r="F22" s="49">
        <v>225</v>
      </c>
      <c r="G22" s="49">
        <v>7</v>
      </c>
      <c r="H22" s="49">
        <v>7</v>
      </c>
      <c r="I22" s="49">
        <v>30</v>
      </c>
      <c r="J22" s="49">
        <v>27</v>
      </c>
      <c r="K22" s="49">
        <v>38</v>
      </c>
      <c r="L22" s="49">
        <v>30</v>
      </c>
      <c r="M22" s="49">
        <v>79</v>
      </c>
      <c r="N22" s="49">
        <v>66</v>
      </c>
      <c r="O22" s="49">
        <v>54</v>
      </c>
      <c r="P22" s="50">
        <v>45</v>
      </c>
      <c r="Q22" s="90">
        <v>85</v>
      </c>
      <c r="R22" s="90">
        <v>69</v>
      </c>
      <c r="S22" s="90">
        <v>70</v>
      </c>
      <c r="T22" s="90">
        <v>57</v>
      </c>
      <c r="U22" s="90">
        <v>25</v>
      </c>
      <c r="V22" s="90">
        <v>23</v>
      </c>
      <c r="W22" s="90">
        <v>57</v>
      </c>
      <c r="X22" s="90">
        <v>51</v>
      </c>
      <c r="Y22" s="90">
        <v>59</v>
      </c>
      <c r="Z22" s="90">
        <v>50</v>
      </c>
      <c r="AA22" s="90">
        <v>69</v>
      </c>
      <c r="AB22" s="90">
        <v>58</v>
      </c>
      <c r="AC22" s="44">
        <f t="shared" si="3"/>
        <v>830</v>
      </c>
      <c r="AD22" s="44">
        <f t="shared" si="4"/>
        <v>708</v>
      </c>
      <c r="AE22" s="44" t="b">
        <f t="shared" si="0"/>
        <v>1</v>
      </c>
      <c r="AF22" s="44" t="b">
        <f t="shared" si="0"/>
        <v>1</v>
      </c>
      <c r="AG22" s="44">
        <f t="shared" si="1"/>
        <v>528</v>
      </c>
      <c r="AH22" s="44">
        <f t="shared" si="1"/>
        <v>446</v>
      </c>
      <c r="AI22" s="44" t="b">
        <f t="shared" si="2"/>
        <v>1</v>
      </c>
      <c r="AJ22" s="44" t="b">
        <f t="shared" si="2"/>
        <v>1</v>
      </c>
      <c r="AK22" s="44">
        <v>528</v>
      </c>
      <c r="AL22" s="44">
        <v>446</v>
      </c>
    </row>
    <row r="23" spans="1:38" ht="28.5" customHeight="1">
      <c r="A23" s="155"/>
      <c r="B23" s="62" t="s">
        <v>81</v>
      </c>
      <c r="C23" s="63">
        <v>2</v>
      </c>
      <c r="D23" s="63">
        <v>2</v>
      </c>
      <c r="E23" s="60">
        <v>1</v>
      </c>
      <c r="F23" s="49">
        <v>1</v>
      </c>
      <c r="G23" s="49">
        <v>0</v>
      </c>
      <c r="H23" s="49">
        <v>0</v>
      </c>
      <c r="I23" s="49">
        <v>0</v>
      </c>
      <c r="J23" s="49">
        <v>0</v>
      </c>
      <c r="K23" s="49">
        <v>1</v>
      </c>
      <c r="L23" s="49">
        <v>1</v>
      </c>
      <c r="M23" s="49">
        <v>0</v>
      </c>
      <c r="N23" s="49">
        <v>0</v>
      </c>
      <c r="O23" s="49">
        <v>0</v>
      </c>
      <c r="P23" s="5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44">
        <f t="shared" si="3"/>
        <v>2</v>
      </c>
      <c r="AD23" s="44">
        <f t="shared" si="4"/>
        <v>2</v>
      </c>
      <c r="AE23" s="44" t="b">
        <f t="shared" si="0"/>
        <v>1</v>
      </c>
      <c r="AF23" s="44" t="b">
        <f t="shared" si="0"/>
        <v>1</v>
      </c>
      <c r="AG23" s="44">
        <f t="shared" si="1"/>
        <v>0</v>
      </c>
      <c r="AH23" s="44">
        <f t="shared" si="1"/>
        <v>0</v>
      </c>
      <c r="AI23" s="44" t="b">
        <f t="shared" si="2"/>
        <v>1</v>
      </c>
      <c r="AJ23" s="44" t="b">
        <f t="shared" si="2"/>
        <v>1</v>
      </c>
      <c r="AK23" s="44">
        <v>0</v>
      </c>
      <c r="AL23" s="44">
        <v>0</v>
      </c>
    </row>
    <row r="24" spans="1:38" ht="15.75" customHeight="1">
      <c r="A24" s="156"/>
      <c r="B24" s="62" t="s">
        <v>82</v>
      </c>
      <c r="C24" s="63">
        <v>140</v>
      </c>
      <c r="D24" s="63">
        <v>76</v>
      </c>
      <c r="E24" s="60">
        <v>66</v>
      </c>
      <c r="F24" s="49">
        <v>39</v>
      </c>
      <c r="G24" s="49">
        <v>1</v>
      </c>
      <c r="H24" s="49">
        <v>1</v>
      </c>
      <c r="I24" s="49">
        <v>3</v>
      </c>
      <c r="J24" s="49">
        <v>1</v>
      </c>
      <c r="K24" s="49">
        <v>8</v>
      </c>
      <c r="L24" s="49">
        <v>5</v>
      </c>
      <c r="M24" s="49">
        <v>11</v>
      </c>
      <c r="N24" s="49">
        <v>4</v>
      </c>
      <c r="O24" s="49">
        <v>9</v>
      </c>
      <c r="P24" s="50">
        <v>6</v>
      </c>
      <c r="Q24" s="90">
        <v>10</v>
      </c>
      <c r="R24" s="90">
        <v>5</v>
      </c>
      <c r="S24" s="90">
        <v>11</v>
      </c>
      <c r="T24" s="90">
        <v>7</v>
      </c>
      <c r="U24" s="90">
        <v>3</v>
      </c>
      <c r="V24" s="90">
        <v>2</v>
      </c>
      <c r="W24" s="90">
        <v>5</v>
      </c>
      <c r="X24" s="90">
        <v>2</v>
      </c>
      <c r="Y24" s="90">
        <v>7</v>
      </c>
      <c r="Z24" s="90">
        <v>3</v>
      </c>
      <c r="AA24" s="90">
        <v>6</v>
      </c>
      <c r="AB24" s="90">
        <v>1</v>
      </c>
      <c r="AC24" s="44">
        <f t="shared" si="3"/>
        <v>140</v>
      </c>
      <c r="AD24" s="44">
        <f t="shared" si="4"/>
        <v>76</v>
      </c>
      <c r="AE24" s="44" t="b">
        <f t="shared" si="0"/>
        <v>1</v>
      </c>
      <c r="AF24" s="44" t="b">
        <f t="shared" si="0"/>
        <v>1</v>
      </c>
      <c r="AG24" s="44">
        <f t="shared" si="1"/>
        <v>65</v>
      </c>
      <c r="AH24" s="44">
        <f t="shared" si="1"/>
        <v>31</v>
      </c>
      <c r="AI24" s="44" t="b">
        <f t="shared" si="2"/>
        <v>1</v>
      </c>
      <c r="AJ24" s="44" t="b">
        <f t="shared" si="2"/>
        <v>1</v>
      </c>
      <c r="AK24" s="44">
        <v>65</v>
      </c>
      <c r="AL24" s="44">
        <v>31</v>
      </c>
    </row>
    <row r="25" spans="1:18" ht="25.5" customHeight="1">
      <c r="A25" s="160" t="s">
        <v>48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</row>
    <row r="26" spans="1:38" ht="15.75" customHeight="1">
      <c r="A26" s="159" t="s">
        <v>24</v>
      </c>
      <c r="B26" s="52" t="s">
        <v>49</v>
      </c>
      <c r="C26" s="48">
        <v>381</v>
      </c>
      <c r="D26" s="48">
        <v>143</v>
      </c>
      <c r="E26" s="60">
        <v>145</v>
      </c>
      <c r="F26" s="49">
        <v>56</v>
      </c>
      <c r="G26" s="49">
        <v>1</v>
      </c>
      <c r="H26" s="49">
        <v>1</v>
      </c>
      <c r="I26" s="49">
        <v>14</v>
      </c>
      <c r="J26" s="49">
        <v>7</v>
      </c>
      <c r="K26" s="49">
        <v>15</v>
      </c>
      <c r="L26" s="49">
        <v>4</v>
      </c>
      <c r="M26" s="49">
        <v>25</v>
      </c>
      <c r="N26" s="49">
        <v>10</v>
      </c>
      <c r="O26" s="49">
        <v>21</v>
      </c>
      <c r="P26" s="50">
        <v>7</v>
      </c>
      <c r="Q26" s="49">
        <v>33</v>
      </c>
      <c r="R26" s="50">
        <v>12</v>
      </c>
      <c r="S26" s="90">
        <v>39</v>
      </c>
      <c r="T26" s="90">
        <v>12</v>
      </c>
      <c r="U26" s="90">
        <v>20</v>
      </c>
      <c r="V26" s="90">
        <v>9</v>
      </c>
      <c r="W26" s="90">
        <v>14</v>
      </c>
      <c r="X26" s="90">
        <v>7</v>
      </c>
      <c r="Y26" s="90">
        <v>28</v>
      </c>
      <c r="Z26" s="90">
        <v>5</v>
      </c>
      <c r="AA26" s="90">
        <v>26</v>
      </c>
      <c r="AB26" s="90">
        <v>13</v>
      </c>
      <c r="AC26" s="44">
        <f t="shared" si="3"/>
        <v>381</v>
      </c>
      <c r="AD26" s="44">
        <f t="shared" si="4"/>
        <v>143</v>
      </c>
      <c r="AE26" s="44" t="b">
        <f t="shared" si="0"/>
        <v>1</v>
      </c>
      <c r="AF26" s="44" t="b">
        <f t="shared" si="0"/>
        <v>1</v>
      </c>
      <c r="AG26" s="44">
        <f t="shared" si="1"/>
        <v>220</v>
      </c>
      <c r="AH26" s="44">
        <f t="shared" si="1"/>
        <v>82</v>
      </c>
      <c r="AI26" s="44" t="b">
        <f aca="true" t="shared" si="5" ref="AI26:AJ31">AG26=AK26</f>
        <v>1</v>
      </c>
      <c r="AJ26" s="44" t="b">
        <f t="shared" si="5"/>
        <v>1</v>
      </c>
      <c r="AK26" s="44">
        <v>220</v>
      </c>
      <c r="AL26" s="44">
        <v>82</v>
      </c>
    </row>
    <row r="27" spans="1:38" ht="15.75" customHeight="1">
      <c r="A27" s="159"/>
      <c r="B27" s="52" t="s">
        <v>50</v>
      </c>
      <c r="C27" s="48">
        <v>684</v>
      </c>
      <c r="D27" s="48">
        <v>326</v>
      </c>
      <c r="E27" s="60">
        <v>251</v>
      </c>
      <c r="F27" s="49">
        <v>125</v>
      </c>
      <c r="G27" s="49">
        <v>7</v>
      </c>
      <c r="H27" s="49">
        <v>3</v>
      </c>
      <c r="I27" s="49">
        <v>22</v>
      </c>
      <c r="J27" s="49">
        <v>12</v>
      </c>
      <c r="K27" s="49">
        <v>41</v>
      </c>
      <c r="L27" s="49">
        <v>13</v>
      </c>
      <c r="M27" s="49">
        <v>52</v>
      </c>
      <c r="N27" s="49">
        <v>22</v>
      </c>
      <c r="O27" s="49">
        <v>25</v>
      </c>
      <c r="P27" s="50">
        <v>11</v>
      </c>
      <c r="Q27" s="49">
        <v>68</v>
      </c>
      <c r="R27" s="50">
        <v>35</v>
      </c>
      <c r="S27" s="90">
        <v>59</v>
      </c>
      <c r="T27" s="90">
        <v>29</v>
      </c>
      <c r="U27" s="90">
        <v>29</v>
      </c>
      <c r="V27" s="90">
        <v>11</v>
      </c>
      <c r="W27" s="90">
        <v>39</v>
      </c>
      <c r="X27" s="90">
        <v>17</v>
      </c>
      <c r="Y27" s="90">
        <v>38</v>
      </c>
      <c r="Z27" s="90">
        <v>23</v>
      </c>
      <c r="AA27" s="90">
        <v>53</v>
      </c>
      <c r="AB27" s="90">
        <v>25</v>
      </c>
      <c r="AC27" s="44">
        <f t="shared" si="3"/>
        <v>684</v>
      </c>
      <c r="AD27" s="44">
        <f t="shared" si="4"/>
        <v>326</v>
      </c>
      <c r="AE27" s="44" t="b">
        <f t="shared" si="0"/>
        <v>1</v>
      </c>
      <c r="AF27" s="44" t="b">
        <f t="shared" si="0"/>
        <v>1</v>
      </c>
      <c r="AG27" s="44">
        <f t="shared" si="1"/>
        <v>385</v>
      </c>
      <c r="AH27" s="44">
        <f t="shared" si="1"/>
        <v>185</v>
      </c>
      <c r="AI27" s="44" t="b">
        <f t="shared" si="5"/>
        <v>1</v>
      </c>
      <c r="AJ27" s="44" t="b">
        <f t="shared" si="5"/>
        <v>1</v>
      </c>
      <c r="AK27" s="89">
        <v>385</v>
      </c>
      <c r="AL27" s="89">
        <v>185</v>
      </c>
    </row>
    <row r="28" spans="1:38" ht="15.75" customHeight="1">
      <c r="A28" s="159"/>
      <c r="B28" s="52" t="s">
        <v>51</v>
      </c>
      <c r="C28" s="48">
        <v>519</v>
      </c>
      <c r="D28" s="48">
        <v>327</v>
      </c>
      <c r="E28" s="60">
        <v>175</v>
      </c>
      <c r="F28" s="49">
        <v>109</v>
      </c>
      <c r="G28" s="49">
        <v>5</v>
      </c>
      <c r="H28" s="49">
        <v>4</v>
      </c>
      <c r="I28" s="49">
        <v>16</v>
      </c>
      <c r="J28" s="49">
        <v>12</v>
      </c>
      <c r="K28" s="49">
        <v>34</v>
      </c>
      <c r="L28" s="49">
        <v>24</v>
      </c>
      <c r="M28" s="49">
        <v>32</v>
      </c>
      <c r="N28" s="49">
        <v>21</v>
      </c>
      <c r="O28" s="49">
        <v>33</v>
      </c>
      <c r="P28" s="50">
        <v>21</v>
      </c>
      <c r="Q28" s="49">
        <v>45</v>
      </c>
      <c r="R28" s="50">
        <v>28</v>
      </c>
      <c r="S28" s="90">
        <v>44</v>
      </c>
      <c r="T28" s="90">
        <v>27</v>
      </c>
      <c r="U28" s="90">
        <v>19</v>
      </c>
      <c r="V28" s="90">
        <v>12</v>
      </c>
      <c r="W28" s="90">
        <v>32</v>
      </c>
      <c r="X28" s="90">
        <v>25</v>
      </c>
      <c r="Y28" s="90">
        <v>35</v>
      </c>
      <c r="Z28" s="90">
        <v>21</v>
      </c>
      <c r="AA28" s="90">
        <v>49</v>
      </c>
      <c r="AB28" s="90">
        <v>23</v>
      </c>
      <c r="AC28" s="44">
        <f t="shared" si="3"/>
        <v>519</v>
      </c>
      <c r="AD28" s="44">
        <f t="shared" si="4"/>
        <v>327</v>
      </c>
      <c r="AE28" s="44" t="b">
        <f t="shared" si="0"/>
        <v>1</v>
      </c>
      <c r="AF28" s="44" t="b">
        <f t="shared" si="0"/>
        <v>1</v>
      </c>
      <c r="AG28" s="44">
        <f t="shared" si="1"/>
        <v>305</v>
      </c>
      <c r="AH28" s="44">
        <f t="shared" si="1"/>
        <v>190</v>
      </c>
      <c r="AI28" s="44" t="b">
        <f t="shared" si="5"/>
        <v>1</v>
      </c>
      <c r="AJ28" s="44" t="b">
        <f t="shared" si="5"/>
        <v>1</v>
      </c>
      <c r="AK28" s="89">
        <v>305</v>
      </c>
      <c r="AL28" s="89">
        <v>190</v>
      </c>
    </row>
    <row r="29" spans="1:38" ht="15.75" customHeight="1">
      <c r="A29" s="159"/>
      <c r="B29" s="52" t="s">
        <v>52</v>
      </c>
      <c r="C29" s="48">
        <v>495</v>
      </c>
      <c r="D29" s="48">
        <v>301</v>
      </c>
      <c r="E29" s="60">
        <v>191</v>
      </c>
      <c r="F29" s="49">
        <v>115</v>
      </c>
      <c r="G29" s="49">
        <v>4</v>
      </c>
      <c r="H29" s="49">
        <v>4</v>
      </c>
      <c r="I29" s="49">
        <v>8</v>
      </c>
      <c r="J29" s="49">
        <v>6</v>
      </c>
      <c r="K29" s="49">
        <v>35</v>
      </c>
      <c r="L29" s="49">
        <v>21</v>
      </c>
      <c r="M29" s="49">
        <v>27</v>
      </c>
      <c r="N29" s="49">
        <v>18</v>
      </c>
      <c r="O29" s="49">
        <v>32</v>
      </c>
      <c r="P29" s="54">
        <v>18</v>
      </c>
      <c r="Q29" s="49">
        <v>52</v>
      </c>
      <c r="R29" s="54">
        <v>27</v>
      </c>
      <c r="S29" s="107">
        <v>38</v>
      </c>
      <c r="T29" s="107">
        <v>26</v>
      </c>
      <c r="U29" s="107">
        <v>18</v>
      </c>
      <c r="V29" s="107">
        <v>9</v>
      </c>
      <c r="W29" s="107">
        <v>26</v>
      </c>
      <c r="X29" s="107">
        <v>18</v>
      </c>
      <c r="Y29" s="107">
        <v>24</v>
      </c>
      <c r="Z29" s="107">
        <v>17</v>
      </c>
      <c r="AA29" s="107">
        <v>40</v>
      </c>
      <c r="AB29" s="107">
        <v>22</v>
      </c>
      <c r="AC29" s="44">
        <f t="shared" si="3"/>
        <v>495</v>
      </c>
      <c r="AD29" s="44">
        <f t="shared" si="4"/>
        <v>301</v>
      </c>
      <c r="AE29" s="44" t="b">
        <f t="shared" si="0"/>
        <v>1</v>
      </c>
      <c r="AF29" s="44" t="b">
        <f t="shared" si="0"/>
        <v>1</v>
      </c>
      <c r="AG29" s="44">
        <f t="shared" si="1"/>
        <v>265</v>
      </c>
      <c r="AH29" s="44">
        <f t="shared" si="1"/>
        <v>161</v>
      </c>
      <c r="AI29" s="44" t="b">
        <f t="shared" si="5"/>
        <v>1</v>
      </c>
      <c r="AJ29" s="44" t="b">
        <f t="shared" si="5"/>
        <v>1</v>
      </c>
      <c r="AK29" s="89">
        <v>265</v>
      </c>
      <c r="AL29" s="89">
        <v>161</v>
      </c>
    </row>
    <row r="30" spans="1:38" ht="15.75" customHeight="1">
      <c r="A30" s="159"/>
      <c r="B30" s="52" t="s">
        <v>53</v>
      </c>
      <c r="C30" s="48">
        <v>547</v>
      </c>
      <c r="D30" s="48">
        <v>371</v>
      </c>
      <c r="E30" s="120">
        <v>170</v>
      </c>
      <c r="F30" s="119">
        <v>120</v>
      </c>
      <c r="G30" s="49">
        <v>8</v>
      </c>
      <c r="H30" s="49">
        <v>7</v>
      </c>
      <c r="I30" s="49">
        <v>15</v>
      </c>
      <c r="J30" s="49">
        <v>14</v>
      </c>
      <c r="K30" s="49">
        <v>26</v>
      </c>
      <c r="L30" s="49">
        <v>15</v>
      </c>
      <c r="M30" s="49">
        <v>48</v>
      </c>
      <c r="N30" s="49">
        <v>30</v>
      </c>
      <c r="O30" s="49">
        <v>27</v>
      </c>
      <c r="P30" s="50">
        <v>21</v>
      </c>
      <c r="Q30" s="49">
        <v>52</v>
      </c>
      <c r="R30" s="50">
        <v>32</v>
      </c>
      <c r="S30" s="98">
        <v>46</v>
      </c>
      <c r="T30" s="98">
        <v>28</v>
      </c>
      <c r="U30" s="98">
        <v>20</v>
      </c>
      <c r="V30" s="98">
        <v>13</v>
      </c>
      <c r="W30" s="98">
        <v>42</v>
      </c>
      <c r="X30" s="98">
        <v>28</v>
      </c>
      <c r="Y30" s="98">
        <v>42</v>
      </c>
      <c r="Z30" s="98">
        <v>25</v>
      </c>
      <c r="AA30" s="98">
        <v>51</v>
      </c>
      <c r="AB30" s="98">
        <v>38</v>
      </c>
      <c r="AC30" s="44">
        <f>SUM(E30,G30,I30,K30,M30,O30,Q30,S30,U30,W30,Y30,AA30)</f>
        <v>547</v>
      </c>
      <c r="AD30" s="44">
        <f>SUM(AB30,Z30,X30,V30,T30,R30,P30,N30,L30,J30,H30,F30,)</f>
        <v>371</v>
      </c>
      <c r="AE30" s="44" t="b">
        <f t="shared" si="0"/>
        <v>1</v>
      </c>
      <c r="AF30" s="44" t="b">
        <f t="shared" si="0"/>
        <v>1</v>
      </c>
      <c r="AG30" s="44">
        <f t="shared" si="1"/>
        <v>343</v>
      </c>
      <c r="AH30" s="44">
        <f t="shared" si="1"/>
        <v>229</v>
      </c>
      <c r="AI30" s="44" t="b">
        <f t="shared" si="5"/>
        <v>1</v>
      </c>
      <c r="AJ30" s="44" t="b">
        <f t="shared" si="5"/>
        <v>1</v>
      </c>
      <c r="AK30" s="89">
        <v>343</v>
      </c>
      <c r="AL30" s="89">
        <v>229</v>
      </c>
    </row>
    <row r="31" spans="1:39" ht="15.75" customHeight="1">
      <c r="A31" s="159"/>
      <c r="B31" s="52" t="s">
        <v>54</v>
      </c>
      <c r="C31" s="48">
        <v>892</v>
      </c>
      <c r="D31" s="48">
        <v>660</v>
      </c>
      <c r="E31" s="60">
        <v>285</v>
      </c>
      <c r="F31" s="49">
        <v>207</v>
      </c>
      <c r="G31" s="49">
        <v>8</v>
      </c>
      <c r="H31" s="49">
        <v>7</v>
      </c>
      <c r="I31" s="49">
        <v>32</v>
      </c>
      <c r="J31" s="49">
        <v>23</v>
      </c>
      <c r="K31" s="49">
        <v>42</v>
      </c>
      <c r="L31" s="49">
        <v>29</v>
      </c>
      <c r="M31" s="49">
        <v>99</v>
      </c>
      <c r="N31" s="49">
        <v>69</v>
      </c>
      <c r="O31" s="49">
        <v>47</v>
      </c>
      <c r="P31" s="50">
        <v>35</v>
      </c>
      <c r="Q31" s="49">
        <v>91</v>
      </c>
      <c r="R31" s="50">
        <v>71</v>
      </c>
      <c r="S31" s="90">
        <v>64</v>
      </c>
      <c r="T31" s="90">
        <v>55</v>
      </c>
      <c r="U31" s="90">
        <v>31</v>
      </c>
      <c r="V31" s="90">
        <v>20</v>
      </c>
      <c r="W31" s="90">
        <v>63</v>
      </c>
      <c r="X31" s="90">
        <v>46</v>
      </c>
      <c r="Y31" s="90">
        <v>67</v>
      </c>
      <c r="Z31" s="90">
        <v>52</v>
      </c>
      <c r="AA31" s="90">
        <v>63</v>
      </c>
      <c r="AB31" s="90">
        <v>46</v>
      </c>
      <c r="AC31" s="44">
        <f>SUM(E31,G31,I31,K31,M31,O31,Q31,S31,U31,W31,Y31,AA31)</f>
        <v>892</v>
      </c>
      <c r="AD31" s="44">
        <f>SUM(AB31,Z31,X31,V31,T31,R31,P31,N31,L31,J31,H31,F31,)</f>
        <v>660</v>
      </c>
      <c r="AE31" s="44" t="b">
        <f t="shared" si="0"/>
        <v>1</v>
      </c>
      <c r="AF31" s="44" t="b">
        <f t="shared" si="0"/>
        <v>1</v>
      </c>
      <c r="AG31" s="44">
        <f t="shared" si="1"/>
        <v>557</v>
      </c>
      <c r="AH31" s="44">
        <f t="shared" si="1"/>
        <v>417</v>
      </c>
      <c r="AI31" s="44" t="b">
        <f t="shared" si="5"/>
        <v>1</v>
      </c>
      <c r="AJ31" s="44" t="b">
        <f t="shared" si="5"/>
        <v>1</v>
      </c>
      <c r="AK31" s="89">
        <v>557</v>
      </c>
      <c r="AL31" s="89">
        <v>417</v>
      </c>
      <c r="AM31" s="44" t="s">
        <v>112</v>
      </c>
    </row>
    <row r="32" spans="1:38" ht="18" customHeight="1">
      <c r="A32" s="160" t="s">
        <v>55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2"/>
      <c r="AK32" s="108"/>
      <c r="AL32" s="108"/>
    </row>
    <row r="33" spans="1:38" ht="15.75" customHeight="1">
      <c r="A33" s="159" t="s">
        <v>24</v>
      </c>
      <c r="B33" s="52" t="s">
        <v>56</v>
      </c>
      <c r="C33" s="48">
        <v>609</v>
      </c>
      <c r="D33" s="48">
        <v>415</v>
      </c>
      <c r="E33" s="60">
        <v>187</v>
      </c>
      <c r="F33" s="49">
        <v>132</v>
      </c>
      <c r="G33" s="49">
        <v>3</v>
      </c>
      <c r="H33" s="49">
        <v>2</v>
      </c>
      <c r="I33" s="125">
        <v>19</v>
      </c>
      <c r="J33" s="49">
        <v>13</v>
      </c>
      <c r="K33" s="125">
        <v>28</v>
      </c>
      <c r="L33" s="49">
        <v>19</v>
      </c>
      <c r="M33" s="125">
        <v>45</v>
      </c>
      <c r="N33" s="49">
        <v>30</v>
      </c>
      <c r="O33" s="49">
        <v>31</v>
      </c>
      <c r="P33" s="50">
        <v>21</v>
      </c>
      <c r="Q33" s="125">
        <v>74</v>
      </c>
      <c r="R33" s="50">
        <v>47</v>
      </c>
      <c r="S33" s="90">
        <v>45</v>
      </c>
      <c r="T33" s="90">
        <v>27</v>
      </c>
      <c r="U33" s="90">
        <v>27</v>
      </c>
      <c r="V33" s="90">
        <v>20</v>
      </c>
      <c r="W33" s="90">
        <v>43</v>
      </c>
      <c r="X33" s="90">
        <v>32</v>
      </c>
      <c r="Y33" s="90">
        <v>57</v>
      </c>
      <c r="Z33" s="90">
        <v>38</v>
      </c>
      <c r="AA33" s="90">
        <v>50</v>
      </c>
      <c r="AB33" s="90">
        <v>34</v>
      </c>
      <c r="AC33" s="44">
        <f t="shared" si="3"/>
        <v>609</v>
      </c>
      <c r="AD33" s="44">
        <f t="shared" si="4"/>
        <v>415</v>
      </c>
      <c r="AE33" s="44" t="b">
        <f>C33=AC33</f>
        <v>1</v>
      </c>
      <c r="AF33" s="44" t="b">
        <f t="shared" si="0"/>
        <v>1</v>
      </c>
      <c r="AG33" s="44">
        <f t="shared" si="1"/>
        <v>391</v>
      </c>
      <c r="AH33" s="44">
        <f t="shared" si="1"/>
        <v>262</v>
      </c>
      <c r="AI33" s="44" t="b">
        <f aca="true" t="shared" si="6" ref="AI33:AJ44">AG33=AK33</f>
        <v>1</v>
      </c>
      <c r="AJ33" s="44" t="b">
        <f t="shared" si="6"/>
        <v>1</v>
      </c>
      <c r="AK33" s="89">
        <v>391</v>
      </c>
      <c r="AL33" s="89">
        <v>262</v>
      </c>
    </row>
    <row r="34" spans="1:38" ht="15.75" customHeight="1">
      <c r="A34" s="159"/>
      <c r="B34" s="52" t="s">
        <v>57</v>
      </c>
      <c r="C34" s="48">
        <v>1007</v>
      </c>
      <c r="D34" s="48">
        <v>697</v>
      </c>
      <c r="E34" s="60">
        <v>348</v>
      </c>
      <c r="F34" s="49">
        <v>223</v>
      </c>
      <c r="G34" s="49">
        <v>9</v>
      </c>
      <c r="H34" s="49">
        <v>9</v>
      </c>
      <c r="I34" s="49">
        <v>32</v>
      </c>
      <c r="J34" s="49">
        <v>29</v>
      </c>
      <c r="K34" s="49">
        <v>49</v>
      </c>
      <c r="L34" s="49">
        <v>30</v>
      </c>
      <c r="M34" s="49">
        <v>98</v>
      </c>
      <c r="N34" s="49">
        <v>65</v>
      </c>
      <c r="O34" s="49">
        <v>57</v>
      </c>
      <c r="P34" s="50">
        <v>44</v>
      </c>
      <c r="Q34" s="49">
        <v>81</v>
      </c>
      <c r="R34" s="50">
        <v>57</v>
      </c>
      <c r="S34" s="90">
        <v>78</v>
      </c>
      <c r="T34" s="90">
        <v>61</v>
      </c>
      <c r="U34" s="90">
        <v>24</v>
      </c>
      <c r="V34" s="90">
        <v>16</v>
      </c>
      <c r="W34" s="90">
        <v>63</v>
      </c>
      <c r="X34" s="90">
        <v>47</v>
      </c>
      <c r="Y34" s="90">
        <v>90</v>
      </c>
      <c r="Z34" s="90">
        <v>62</v>
      </c>
      <c r="AA34" s="90">
        <v>78</v>
      </c>
      <c r="AB34" s="90">
        <v>54</v>
      </c>
      <c r="AC34" s="44">
        <f t="shared" si="3"/>
        <v>1007</v>
      </c>
      <c r="AD34" s="44">
        <f t="shared" si="4"/>
        <v>697</v>
      </c>
      <c r="AE34" s="44" t="b">
        <f>C34=AC34</f>
        <v>1</v>
      </c>
      <c r="AF34" s="44" t="b">
        <f t="shared" si="0"/>
        <v>1</v>
      </c>
      <c r="AG34" s="44">
        <f t="shared" si="1"/>
        <v>601</v>
      </c>
      <c r="AH34" s="44">
        <f t="shared" si="1"/>
        <v>435</v>
      </c>
      <c r="AI34" s="44" t="b">
        <f t="shared" si="6"/>
        <v>1</v>
      </c>
      <c r="AJ34" s="44" t="b">
        <f t="shared" si="6"/>
        <v>1</v>
      </c>
      <c r="AK34" s="89">
        <v>601</v>
      </c>
      <c r="AL34" s="89">
        <v>435</v>
      </c>
    </row>
    <row r="35" spans="1:38" ht="15.75" customHeight="1">
      <c r="A35" s="159"/>
      <c r="B35" s="52" t="s">
        <v>58</v>
      </c>
      <c r="C35" s="48">
        <v>734</v>
      </c>
      <c r="D35" s="48">
        <v>472</v>
      </c>
      <c r="E35" s="60">
        <v>253</v>
      </c>
      <c r="F35" s="49">
        <v>169</v>
      </c>
      <c r="G35" s="49">
        <v>9</v>
      </c>
      <c r="H35" s="49">
        <v>7</v>
      </c>
      <c r="I35" s="49">
        <v>20</v>
      </c>
      <c r="J35" s="49">
        <v>14</v>
      </c>
      <c r="K35" s="49">
        <v>38</v>
      </c>
      <c r="L35" s="49">
        <v>25</v>
      </c>
      <c r="M35" s="49">
        <v>55</v>
      </c>
      <c r="N35" s="49">
        <v>33</v>
      </c>
      <c r="O35" s="49">
        <v>39</v>
      </c>
      <c r="P35" s="50">
        <v>22</v>
      </c>
      <c r="Q35" s="49">
        <v>90</v>
      </c>
      <c r="R35" s="50">
        <v>57</v>
      </c>
      <c r="S35" s="90">
        <v>60</v>
      </c>
      <c r="T35" s="109">
        <v>37</v>
      </c>
      <c r="U35" s="90">
        <v>32</v>
      </c>
      <c r="V35" s="109">
        <v>18</v>
      </c>
      <c r="W35" s="109">
        <v>43</v>
      </c>
      <c r="X35" s="109">
        <v>31</v>
      </c>
      <c r="Y35" s="109">
        <v>39</v>
      </c>
      <c r="Z35" s="109">
        <v>24</v>
      </c>
      <c r="AA35" s="109">
        <v>56</v>
      </c>
      <c r="AB35" s="109">
        <v>35</v>
      </c>
      <c r="AC35" s="44">
        <f t="shared" si="3"/>
        <v>734</v>
      </c>
      <c r="AD35" s="44">
        <f t="shared" si="4"/>
        <v>472</v>
      </c>
      <c r="AE35" s="44" t="b">
        <f>C35=AC35</f>
        <v>1</v>
      </c>
      <c r="AF35" s="44" t="b">
        <f t="shared" si="0"/>
        <v>1</v>
      </c>
      <c r="AG35" s="44">
        <f t="shared" si="1"/>
        <v>434</v>
      </c>
      <c r="AH35" s="44">
        <f t="shared" si="1"/>
        <v>271</v>
      </c>
      <c r="AI35" s="44" t="b">
        <f t="shared" si="6"/>
        <v>1</v>
      </c>
      <c r="AJ35" s="44" t="b">
        <f t="shared" si="6"/>
        <v>1</v>
      </c>
      <c r="AK35" s="89">
        <v>434</v>
      </c>
      <c r="AL35" s="89">
        <v>271</v>
      </c>
    </row>
    <row r="36" spans="1:38" ht="15.75" customHeight="1">
      <c r="A36" s="159"/>
      <c r="B36" s="52" t="s">
        <v>59</v>
      </c>
      <c r="C36" s="48">
        <v>633</v>
      </c>
      <c r="D36" s="48">
        <v>356</v>
      </c>
      <c r="E36" s="60">
        <v>224</v>
      </c>
      <c r="F36" s="49">
        <v>132</v>
      </c>
      <c r="G36" s="49">
        <v>6</v>
      </c>
      <c r="H36" s="49">
        <v>4</v>
      </c>
      <c r="I36" s="49">
        <v>20</v>
      </c>
      <c r="J36" s="49">
        <v>12</v>
      </c>
      <c r="K36" s="49">
        <v>40</v>
      </c>
      <c r="L36" s="49">
        <v>19</v>
      </c>
      <c r="M36" s="49">
        <v>53</v>
      </c>
      <c r="N36" s="49">
        <v>32</v>
      </c>
      <c r="O36" s="49">
        <v>36</v>
      </c>
      <c r="P36" s="50">
        <v>16</v>
      </c>
      <c r="Q36" s="49">
        <v>44</v>
      </c>
      <c r="R36" s="50">
        <v>24</v>
      </c>
      <c r="S36" s="106">
        <v>65</v>
      </c>
      <c r="T36" s="110">
        <v>40</v>
      </c>
      <c r="U36" s="106">
        <v>27</v>
      </c>
      <c r="V36" s="106">
        <v>13</v>
      </c>
      <c r="W36" s="106">
        <v>37</v>
      </c>
      <c r="X36" s="106">
        <v>22</v>
      </c>
      <c r="Y36" s="106">
        <v>35</v>
      </c>
      <c r="Z36" s="106">
        <v>17</v>
      </c>
      <c r="AA36" s="106">
        <v>46</v>
      </c>
      <c r="AB36" s="106">
        <v>25</v>
      </c>
      <c r="AC36" s="44">
        <f t="shared" si="3"/>
        <v>633</v>
      </c>
      <c r="AD36" s="44">
        <f t="shared" si="4"/>
        <v>356</v>
      </c>
      <c r="AE36" s="44" t="b">
        <f>C36=AC36</f>
        <v>1</v>
      </c>
      <c r="AF36" s="44" t="b">
        <f t="shared" si="0"/>
        <v>1</v>
      </c>
      <c r="AG36" s="44">
        <f t="shared" si="1"/>
        <v>363</v>
      </c>
      <c r="AH36" s="44">
        <f t="shared" si="1"/>
        <v>201</v>
      </c>
      <c r="AI36" s="44" t="b">
        <f t="shared" si="6"/>
        <v>1</v>
      </c>
      <c r="AJ36" s="44" t="b">
        <f t="shared" si="6"/>
        <v>1</v>
      </c>
      <c r="AK36" s="89">
        <v>363</v>
      </c>
      <c r="AL36" s="89">
        <v>201</v>
      </c>
    </row>
    <row r="37" spans="1:38" ht="15.75" customHeight="1">
      <c r="A37" s="159"/>
      <c r="B37" s="52" t="s">
        <v>60</v>
      </c>
      <c r="C37" s="48">
        <v>378</v>
      </c>
      <c r="D37" s="48">
        <v>168</v>
      </c>
      <c r="E37" s="60">
        <v>143</v>
      </c>
      <c r="F37" s="49">
        <v>67</v>
      </c>
      <c r="G37" s="49">
        <v>5</v>
      </c>
      <c r="H37" s="49">
        <v>4</v>
      </c>
      <c r="I37" s="49">
        <v>13</v>
      </c>
      <c r="J37" s="49">
        <v>5</v>
      </c>
      <c r="K37" s="49">
        <v>27</v>
      </c>
      <c r="L37" s="49">
        <v>13</v>
      </c>
      <c r="M37" s="49">
        <v>19</v>
      </c>
      <c r="N37" s="49">
        <v>10</v>
      </c>
      <c r="O37" s="49">
        <v>14</v>
      </c>
      <c r="P37" s="61">
        <v>8</v>
      </c>
      <c r="Q37" s="49">
        <v>38</v>
      </c>
      <c r="R37" s="61">
        <v>19</v>
      </c>
      <c r="S37" s="107">
        <v>27</v>
      </c>
      <c r="T37" s="107">
        <v>10</v>
      </c>
      <c r="U37" s="107">
        <v>22</v>
      </c>
      <c r="V37" s="107">
        <v>7</v>
      </c>
      <c r="W37" s="107">
        <v>23</v>
      </c>
      <c r="X37" s="107">
        <v>8</v>
      </c>
      <c r="Y37" s="107">
        <v>10</v>
      </c>
      <c r="Z37" s="107">
        <v>2</v>
      </c>
      <c r="AA37" s="107">
        <v>37</v>
      </c>
      <c r="AB37" s="107">
        <v>15</v>
      </c>
      <c r="AC37" s="44">
        <f t="shared" si="3"/>
        <v>378</v>
      </c>
      <c r="AD37" s="44">
        <f t="shared" si="4"/>
        <v>168</v>
      </c>
      <c r="AE37" s="44" t="b">
        <f>C37=AC37</f>
        <v>1</v>
      </c>
      <c r="AF37" s="44" t="b">
        <f t="shared" si="0"/>
        <v>1</v>
      </c>
      <c r="AG37" s="44">
        <f t="shared" si="1"/>
        <v>203</v>
      </c>
      <c r="AH37" s="44">
        <f t="shared" si="1"/>
        <v>84</v>
      </c>
      <c r="AI37" s="44" t="b">
        <f t="shared" si="6"/>
        <v>1</v>
      </c>
      <c r="AJ37" s="44" t="b">
        <f t="shared" si="6"/>
        <v>1</v>
      </c>
      <c r="AK37" s="89">
        <v>203</v>
      </c>
      <c r="AL37" s="89">
        <v>84</v>
      </c>
    </row>
    <row r="38" spans="1:38" ht="15.75" customHeight="1">
      <c r="A38" s="159"/>
      <c r="B38" s="52" t="s">
        <v>61</v>
      </c>
      <c r="C38" s="48">
        <v>157</v>
      </c>
      <c r="D38" s="63">
        <v>20</v>
      </c>
      <c r="E38" s="60">
        <v>62</v>
      </c>
      <c r="F38" s="49">
        <v>9</v>
      </c>
      <c r="G38" s="49">
        <v>1</v>
      </c>
      <c r="H38" s="49">
        <v>0</v>
      </c>
      <c r="I38" s="49">
        <v>3</v>
      </c>
      <c r="J38" s="64">
        <v>1</v>
      </c>
      <c r="K38" s="49">
        <v>11</v>
      </c>
      <c r="L38" s="64">
        <v>0</v>
      </c>
      <c r="M38" s="49">
        <v>13</v>
      </c>
      <c r="N38" s="49">
        <v>0</v>
      </c>
      <c r="O38" s="49">
        <v>8</v>
      </c>
      <c r="P38" s="65">
        <v>2</v>
      </c>
      <c r="Q38" s="49">
        <v>14</v>
      </c>
      <c r="R38" s="65">
        <v>1</v>
      </c>
      <c r="S38" s="90">
        <v>15</v>
      </c>
      <c r="T38" s="90">
        <v>2</v>
      </c>
      <c r="U38" s="90">
        <v>5</v>
      </c>
      <c r="V38" s="90">
        <v>0</v>
      </c>
      <c r="W38" s="90">
        <v>7</v>
      </c>
      <c r="X38" s="90">
        <v>1</v>
      </c>
      <c r="Y38" s="90">
        <v>3</v>
      </c>
      <c r="Z38" s="90">
        <v>0</v>
      </c>
      <c r="AA38" s="90">
        <v>15</v>
      </c>
      <c r="AB38" s="90">
        <v>4</v>
      </c>
      <c r="AC38" s="44">
        <f t="shared" si="3"/>
        <v>157</v>
      </c>
      <c r="AD38" s="44">
        <f t="shared" si="4"/>
        <v>20</v>
      </c>
      <c r="AE38" s="44" t="b">
        <f t="shared" si="0"/>
        <v>1</v>
      </c>
      <c r="AF38" s="44" t="b">
        <f t="shared" si="0"/>
        <v>1</v>
      </c>
      <c r="AG38" s="44">
        <f t="shared" si="1"/>
        <v>83</v>
      </c>
      <c r="AH38" s="44">
        <f t="shared" si="1"/>
        <v>11</v>
      </c>
      <c r="AI38" s="44" t="b">
        <f t="shared" si="6"/>
        <v>1</v>
      </c>
      <c r="AJ38" s="44" t="b">
        <f t="shared" si="6"/>
        <v>1</v>
      </c>
      <c r="AK38" s="89">
        <v>83</v>
      </c>
      <c r="AL38" s="111">
        <v>11</v>
      </c>
    </row>
    <row r="39" spans="1:38" ht="18" customHeight="1">
      <c r="A39" s="141" t="s">
        <v>62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65"/>
      <c r="AK39" s="108"/>
      <c r="AL39" s="108"/>
    </row>
    <row r="40" spans="1:38" ht="15.75" customHeight="1">
      <c r="A40" s="159" t="s">
        <v>24</v>
      </c>
      <c r="B40" s="62" t="s">
        <v>63</v>
      </c>
      <c r="C40" s="48">
        <v>300</v>
      </c>
      <c r="D40" s="48">
        <v>222</v>
      </c>
      <c r="E40" s="60">
        <v>147</v>
      </c>
      <c r="F40" s="49">
        <v>94</v>
      </c>
      <c r="G40" s="49">
        <v>5</v>
      </c>
      <c r="H40" s="49">
        <v>4</v>
      </c>
      <c r="I40" s="49">
        <v>11</v>
      </c>
      <c r="J40" s="49">
        <v>10</v>
      </c>
      <c r="K40" s="49">
        <v>14</v>
      </c>
      <c r="L40" s="49">
        <v>8</v>
      </c>
      <c r="M40" s="49">
        <v>10</v>
      </c>
      <c r="N40" s="49">
        <v>7</v>
      </c>
      <c r="O40" s="49">
        <v>8</v>
      </c>
      <c r="P40" s="50">
        <v>7</v>
      </c>
      <c r="Q40" s="49">
        <v>21</v>
      </c>
      <c r="R40" s="50">
        <v>20</v>
      </c>
      <c r="S40" s="90">
        <v>23</v>
      </c>
      <c r="T40" s="90">
        <v>19</v>
      </c>
      <c r="U40" s="90">
        <v>9</v>
      </c>
      <c r="V40" s="90">
        <v>8</v>
      </c>
      <c r="W40" s="90">
        <v>15</v>
      </c>
      <c r="X40" s="90">
        <v>11</v>
      </c>
      <c r="Y40" s="90">
        <v>17</v>
      </c>
      <c r="Z40" s="90">
        <v>16</v>
      </c>
      <c r="AA40" s="90">
        <v>20</v>
      </c>
      <c r="AB40" s="90">
        <v>18</v>
      </c>
      <c r="AC40" s="44">
        <f t="shared" si="3"/>
        <v>300</v>
      </c>
      <c r="AD40" s="44">
        <f>SUM(AB40,Z40,X40,V40,T40,R40,P40,N40,L40,J40,H40,F40)</f>
        <v>222</v>
      </c>
      <c r="AE40" s="44" t="b">
        <f>C40=AC40</f>
        <v>1</v>
      </c>
      <c r="AF40" s="44" t="b">
        <f t="shared" si="0"/>
        <v>1</v>
      </c>
      <c r="AG40" s="44">
        <f t="shared" si="1"/>
        <v>134</v>
      </c>
      <c r="AH40" s="44">
        <f>SUM(AB40,Z40,X40,V40,T40,R40,P40,N40,J40)</f>
        <v>116</v>
      </c>
      <c r="AI40" s="44" t="b">
        <f t="shared" si="6"/>
        <v>1</v>
      </c>
      <c r="AJ40" s="44" t="b">
        <f t="shared" si="6"/>
        <v>1</v>
      </c>
      <c r="AK40" s="89">
        <v>134</v>
      </c>
      <c r="AL40" s="89">
        <v>116</v>
      </c>
    </row>
    <row r="41" spans="1:38" ht="15.75" customHeight="1">
      <c r="A41" s="159"/>
      <c r="B41" s="62" t="s">
        <v>64</v>
      </c>
      <c r="C41" s="48">
        <v>632</v>
      </c>
      <c r="D41" s="48">
        <v>463</v>
      </c>
      <c r="E41" s="60">
        <v>238</v>
      </c>
      <c r="F41" s="49">
        <v>165</v>
      </c>
      <c r="G41" s="49">
        <v>10</v>
      </c>
      <c r="H41" s="49">
        <v>6</v>
      </c>
      <c r="I41" s="49">
        <v>18</v>
      </c>
      <c r="J41" s="49">
        <v>10</v>
      </c>
      <c r="K41" s="49">
        <v>27</v>
      </c>
      <c r="L41" s="49">
        <v>21</v>
      </c>
      <c r="M41" s="49">
        <v>43</v>
      </c>
      <c r="N41" s="49">
        <v>32</v>
      </c>
      <c r="O41" s="49">
        <v>32</v>
      </c>
      <c r="P41" s="50">
        <v>24</v>
      </c>
      <c r="Q41" s="49">
        <v>47</v>
      </c>
      <c r="R41" s="50">
        <v>34</v>
      </c>
      <c r="S41" s="90">
        <v>62</v>
      </c>
      <c r="T41" s="90">
        <v>51</v>
      </c>
      <c r="U41" s="90">
        <v>25</v>
      </c>
      <c r="V41" s="90">
        <v>20</v>
      </c>
      <c r="W41" s="90">
        <v>34</v>
      </c>
      <c r="X41" s="90">
        <v>29</v>
      </c>
      <c r="Y41" s="90">
        <v>47</v>
      </c>
      <c r="Z41" s="90">
        <v>37</v>
      </c>
      <c r="AA41" s="90">
        <v>49</v>
      </c>
      <c r="AB41" s="90">
        <v>34</v>
      </c>
      <c r="AC41" s="44">
        <f t="shared" si="3"/>
        <v>632</v>
      </c>
      <c r="AD41" s="44">
        <f t="shared" si="4"/>
        <v>463</v>
      </c>
      <c r="AE41" s="44" t="b">
        <f>C41=AC41</f>
        <v>1</v>
      </c>
      <c r="AF41" s="44" t="b">
        <f t="shared" si="0"/>
        <v>1</v>
      </c>
      <c r="AG41" s="44">
        <f t="shared" si="1"/>
        <v>357</v>
      </c>
      <c r="AH41" s="44">
        <f t="shared" si="1"/>
        <v>271</v>
      </c>
      <c r="AI41" s="44" t="b">
        <f t="shared" si="6"/>
        <v>1</v>
      </c>
      <c r="AJ41" s="44" t="b">
        <f t="shared" si="6"/>
        <v>1</v>
      </c>
      <c r="AK41" s="89">
        <v>357</v>
      </c>
      <c r="AL41" s="89">
        <v>271</v>
      </c>
    </row>
    <row r="42" spans="1:38" ht="15.75" customHeight="1">
      <c r="A42" s="159"/>
      <c r="B42" s="62" t="s">
        <v>65</v>
      </c>
      <c r="C42" s="48">
        <v>359</v>
      </c>
      <c r="D42" s="48">
        <v>252</v>
      </c>
      <c r="E42" s="60">
        <v>149</v>
      </c>
      <c r="F42" s="49">
        <v>101</v>
      </c>
      <c r="G42" s="49">
        <v>5</v>
      </c>
      <c r="H42" s="49">
        <v>5</v>
      </c>
      <c r="I42" s="49">
        <v>8</v>
      </c>
      <c r="J42" s="49">
        <v>5</v>
      </c>
      <c r="K42" s="49">
        <v>19</v>
      </c>
      <c r="L42" s="49">
        <v>15</v>
      </c>
      <c r="M42" s="49">
        <v>28</v>
      </c>
      <c r="N42" s="49">
        <v>15</v>
      </c>
      <c r="O42" s="49">
        <v>22</v>
      </c>
      <c r="P42" s="50">
        <v>16</v>
      </c>
      <c r="Q42" s="49">
        <v>26</v>
      </c>
      <c r="R42" s="50">
        <v>20</v>
      </c>
      <c r="S42" s="90">
        <v>27</v>
      </c>
      <c r="T42" s="90">
        <v>21</v>
      </c>
      <c r="U42" s="90">
        <v>13</v>
      </c>
      <c r="V42" s="90">
        <v>10</v>
      </c>
      <c r="W42" s="90">
        <v>20</v>
      </c>
      <c r="X42" s="90">
        <v>16</v>
      </c>
      <c r="Y42" s="90">
        <v>21</v>
      </c>
      <c r="Z42" s="90">
        <v>14</v>
      </c>
      <c r="AA42" s="90">
        <v>21</v>
      </c>
      <c r="AB42" s="90">
        <v>14</v>
      </c>
      <c r="AC42" s="44">
        <f t="shared" si="3"/>
        <v>359</v>
      </c>
      <c r="AD42" s="44">
        <f t="shared" si="4"/>
        <v>252</v>
      </c>
      <c r="AE42" s="44" t="b">
        <f>C42=AC42</f>
        <v>1</v>
      </c>
      <c r="AF42" s="44" t="b">
        <f t="shared" si="0"/>
        <v>1</v>
      </c>
      <c r="AG42" s="44">
        <f t="shared" si="1"/>
        <v>186</v>
      </c>
      <c r="AH42" s="44">
        <f t="shared" si="1"/>
        <v>131</v>
      </c>
      <c r="AI42" s="44" t="b">
        <f t="shared" si="6"/>
        <v>1</v>
      </c>
      <c r="AJ42" s="44" t="b">
        <f t="shared" si="6"/>
        <v>1</v>
      </c>
      <c r="AK42" s="89">
        <v>186</v>
      </c>
      <c r="AL42" s="89">
        <v>131</v>
      </c>
    </row>
    <row r="43" spans="1:38" ht="15.75" customHeight="1">
      <c r="A43" s="159"/>
      <c r="B43" s="62" t="s">
        <v>66</v>
      </c>
      <c r="C43" s="48">
        <v>1051</v>
      </c>
      <c r="D43" s="48">
        <v>573</v>
      </c>
      <c r="E43" s="60">
        <v>356</v>
      </c>
      <c r="F43" s="49">
        <v>182</v>
      </c>
      <c r="G43" s="49">
        <v>5</v>
      </c>
      <c r="H43" s="49">
        <v>4</v>
      </c>
      <c r="I43" s="49">
        <v>36</v>
      </c>
      <c r="J43" s="49">
        <v>24</v>
      </c>
      <c r="K43" s="49">
        <v>62</v>
      </c>
      <c r="L43" s="49">
        <v>36</v>
      </c>
      <c r="M43" s="49">
        <v>68</v>
      </c>
      <c r="N43" s="49">
        <v>43</v>
      </c>
      <c r="O43" s="49">
        <v>56</v>
      </c>
      <c r="P43" s="50">
        <v>32</v>
      </c>
      <c r="Q43" s="49">
        <v>116</v>
      </c>
      <c r="R43" s="50">
        <v>65</v>
      </c>
      <c r="S43" s="90">
        <v>78</v>
      </c>
      <c r="T43" s="90">
        <v>40</v>
      </c>
      <c r="U43" s="90">
        <v>50</v>
      </c>
      <c r="V43" s="90">
        <v>19</v>
      </c>
      <c r="W43" s="90">
        <v>63</v>
      </c>
      <c r="X43" s="90">
        <v>38</v>
      </c>
      <c r="Y43" s="90">
        <v>71</v>
      </c>
      <c r="Z43" s="90">
        <v>43</v>
      </c>
      <c r="AA43" s="90">
        <v>90</v>
      </c>
      <c r="AB43" s="90">
        <v>47</v>
      </c>
      <c r="AC43" s="44">
        <f t="shared" si="3"/>
        <v>1051</v>
      </c>
      <c r="AD43" s="44">
        <f t="shared" si="4"/>
        <v>573</v>
      </c>
      <c r="AE43" s="44" t="b">
        <f>C43=AC43</f>
        <v>1</v>
      </c>
      <c r="AF43" s="44" t="b">
        <f t="shared" si="0"/>
        <v>1</v>
      </c>
      <c r="AG43" s="44">
        <f t="shared" si="1"/>
        <v>628</v>
      </c>
      <c r="AH43" s="44">
        <f t="shared" si="1"/>
        <v>351</v>
      </c>
      <c r="AI43" s="44" t="b">
        <f t="shared" si="6"/>
        <v>1</v>
      </c>
      <c r="AJ43" s="44" t="b">
        <f t="shared" si="6"/>
        <v>1</v>
      </c>
      <c r="AK43" s="89">
        <v>628</v>
      </c>
      <c r="AL43" s="89">
        <v>351</v>
      </c>
    </row>
    <row r="44" spans="1:38" ht="15.75" customHeight="1" thickBot="1">
      <c r="A44" s="168"/>
      <c r="B44" s="66" t="s">
        <v>67</v>
      </c>
      <c r="C44" s="67">
        <v>1176</v>
      </c>
      <c r="D44" s="67">
        <v>618</v>
      </c>
      <c r="E44" s="68">
        <v>327</v>
      </c>
      <c r="F44" s="49">
        <v>190</v>
      </c>
      <c r="G44" s="68">
        <v>8</v>
      </c>
      <c r="H44" s="49">
        <v>7</v>
      </c>
      <c r="I44" s="68">
        <v>34</v>
      </c>
      <c r="J44" s="68">
        <v>25</v>
      </c>
      <c r="K44" s="68">
        <v>71</v>
      </c>
      <c r="L44" s="68">
        <v>26</v>
      </c>
      <c r="M44" s="68">
        <v>134</v>
      </c>
      <c r="N44" s="49">
        <v>73</v>
      </c>
      <c r="O44" s="68">
        <v>67</v>
      </c>
      <c r="P44" s="69">
        <v>34</v>
      </c>
      <c r="Q44" s="68">
        <v>131</v>
      </c>
      <c r="R44" s="69">
        <v>66</v>
      </c>
      <c r="S44" s="98">
        <v>100</v>
      </c>
      <c r="T44" s="98">
        <v>46</v>
      </c>
      <c r="U44" s="98">
        <v>40</v>
      </c>
      <c r="V44" s="98">
        <v>17</v>
      </c>
      <c r="W44" s="98">
        <v>84</v>
      </c>
      <c r="X44" s="98">
        <v>47</v>
      </c>
      <c r="Y44" s="98">
        <v>78</v>
      </c>
      <c r="Z44" s="98">
        <v>33</v>
      </c>
      <c r="AA44" s="98">
        <v>102</v>
      </c>
      <c r="AB44" s="98">
        <v>54</v>
      </c>
      <c r="AC44" s="44">
        <f t="shared" si="3"/>
        <v>1176</v>
      </c>
      <c r="AD44" s="44">
        <f t="shared" si="4"/>
        <v>618</v>
      </c>
      <c r="AE44" s="44" t="b">
        <f>C44=AC44</f>
        <v>1</v>
      </c>
      <c r="AF44" s="44" t="b">
        <f t="shared" si="0"/>
        <v>1</v>
      </c>
      <c r="AG44" s="44">
        <f t="shared" si="1"/>
        <v>770</v>
      </c>
      <c r="AH44" s="44">
        <f t="shared" si="1"/>
        <v>395</v>
      </c>
      <c r="AI44" s="44" t="b">
        <f t="shared" si="6"/>
        <v>1</v>
      </c>
      <c r="AJ44" s="44" t="b">
        <f t="shared" si="6"/>
        <v>1</v>
      </c>
      <c r="AK44" s="89">
        <v>770</v>
      </c>
      <c r="AL44" s="89">
        <v>395</v>
      </c>
    </row>
    <row r="45" spans="1:39" ht="26.25" customHeight="1">
      <c r="A45" s="169" t="s">
        <v>68</v>
      </c>
      <c r="B45" s="170"/>
      <c r="C45" s="70">
        <v>3654</v>
      </c>
      <c r="D45" s="71" t="s">
        <v>21</v>
      </c>
      <c r="E45" s="72">
        <v>2554</v>
      </c>
      <c r="F45" s="71" t="s">
        <v>21</v>
      </c>
      <c r="G45" s="72">
        <v>14</v>
      </c>
      <c r="H45" s="71" t="s">
        <v>21</v>
      </c>
      <c r="I45" s="72">
        <v>92</v>
      </c>
      <c r="J45" s="71" t="s">
        <v>21</v>
      </c>
      <c r="K45" s="72">
        <v>111</v>
      </c>
      <c r="L45" s="71" t="s">
        <v>21</v>
      </c>
      <c r="M45" s="72">
        <v>47</v>
      </c>
      <c r="N45" s="71" t="s">
        <v>21</v>
      </c>
      <c r="O45" s="72">
        <v>170</v>
      </c>
      <c r="P45" s="73" t="s">
        <v>21</v>
      </c>
      <c r="Q45" s="112">
        <v>116</v>
      </c>
      <c r="R45" s="113" t="s">
        <v>21</v>
      </c>
      <c r="S45" s="112">
        <v>212</v>
      </c>
      <c r="T45" s="113" t="s">
        <v>21</v>
      </c>
      <c r="U45" s="112">
        <v>79</v>
      </c>
      <c r="V45" s="113" t="s">
        <v>21</v>
      </c>
      <c r="W45" s="112">
        <v>87</v>
      </c>
      <c r="X45" s="113" t="s">
        <v>21</v>
      </c>
      <c r="Y45" s="112">
        <v>68</v>
      </c>
      <c r="Z45" s="113" t="s">
        <v>21</v>
      </c>
      <c r="AA45" s="112">
        <v>104</v>
      </c>
      <c r="AB45" s="113" t="s">
        <v>21</v>
      </c>
      <c r="AC45" s="44">
        <f t="shared" si="3"/>
        <v>3654</v>
      </c>
      <c r="AE45" s="44" t="b">
        <f t="shared" si="0"/>
        <v>1</v>
      </c>
      <c r="AG45" s="44">
        <f t="shared" si="1"/>
        <v>975</v>
      </c>
      <c r="AM45" s="44" t="s">
        <v>113</v>
      </c>
    </row>
    <row r="46" spans="1:33" ht="15.75" customHeight="1">
      <c r="A46" s="171" t="s">
        <v>41</v>
      </c>
      <c r="B46" s="74" t="s">
        <v>69</v>
      </c>
      <c r="C46" s="75">
        <v>964</v>
      </c>
      <c r="D46" s="57" t="s">
        <v>21</v>
      </c>
      <c r="E46" s="60">
        <v>446</v>
      </c>
      <c r="F46" s="57" t="s">
        <v>21</v>
      </c>
      <c r="G46" s="49">
        <v>5</v>
      </c>
      <c r="H46" s="57" t="s">
        <v>21</v>
      </c>
      <c r="I46" s="49">
        <v>44</v>
      </c>
      <c r="J46" s="57" t="s">
        <v>21</v>
      </c>
      <c r="K46" s="49">
        <v>66</v>
      </c>
      <c r="L46" s="57" t="s">
        <v>21</v>
      </c>
      <c r="M46" s="60">
        <v>25</v>
      </c>
      <c r="N46" s="57" t="s">
        <v>21</v>
      </c>
      <c r="O46" s="49">
        <v>55</v>
      </c>
      <c r="P46" s="76" t="s">
        <v>21</v>
      </c>
      <c r="Q46" s="90">
        <v>75</v>
      </c>
      <c r="R46" s="114" t="s">
        <v>21</v>
      </c>
      <c r="S46" s="90">
        <v>65</v>
      </c>
      <c r="T46" s="114" t="s">
        <v>21</v>
      </c>
      <c r="U46" s="90">
        <v>48</v>
      </c>
      <c r="V46" s="114" t="s">
        <v>21</v>
      </c>
      <c r="W46" s="90">
        <v>51</v>
      </c>
      <c r="X46" s="114" t="s">
        <v>21</v>
      </c>
      <c r="Y46" s="90">
        <v>29</v>
      </c>
      <c r="Z46" s="114" t="s">
        <v>21</v>
      </c>
      <c r="AA46" s="90">
        <v>55</v>
      </c>
      <c r="AB46" s="114" t="s">
        <v>21</v>
      </c>
      <c r="AC46" s="44">
        <f t="shared" si="3"/>
        <v>964</v>
      </c>
      <c r="AE46" s="44" t="b">
        <f t="shared" si="0"/>
        <v>1</v>
      </c>
      <c r="AG46" s="44">
        <f t="shared" si="1"/>
        <v>447</v>
      </c>
    </row>
    <row r="47" spans="1:33" ht="15.75" customHeight="1">
      <c r="A47" s="171"/>
      <c r="B47" s="74" t="s">
        <v>70</v>
      </c>
      <c r="C47" s="75">
        <v>2872</v>
      </c>
      <c r="D47" s="57" t="s">
        <v>21</v>
      </c>
      <c r="E47" s="60">
        <v>2203</v>
      </c>
      <c r="F47" s="57" t="s">
        <v>21</v>
      </c>
      <c r="G47" s="49">
        <v>9</v>
      </c>
      <c r="H47" s="57" t="s">
        <v>21</v>
      </c>
      <c r="I47" s="49">
        <v>53</v>
      </c>
      <c r="J47" s="57" t="s">
        <v>21</v>
      </c>
      <c r="K47" s="49">
        <v>51</v>
      </c>
      <c r="L47" s="57" t="s">
        <v>21</v>
      </c>
      <c r="M47" s="60">
        <v>25</v>
      </c>
      <c r="N47" s="57" t="s">
        <v>21</v>
      </c>
      <c r="O47" s="49">
        <v>122</v>
      </c>
      <c r="P47" s="76" t="s">
        <v>21</v>
      </c>
      <c r="Q47" s="90">
        <v>54</v>
      </c>
      <c r="R47" s="114" t="s">
        <v>21</v>
      </c>
      <c r="S47" s="90">
        <v>161</v>
      </c>
      <c r="T47" s="114" t="s">
        <v>21</v>
      </c>
      <c r="U47" s="90">
        <v>37</v>
      </c>
      <c r="V47" s="114" t="s">
        <v>21</v>
      </c>
      <c r="W47" s="90">
        <v>54</v>
      </c>
      <c r="X47" s="114" t="s">
        <v>21</v>
      </c>
      <c r="Y47" s="90">
        <v>44</v>
      </c>
      <c r="Z47" s="114" t="s">
        <v>21</v>
      </c>
      <c r="AA47" s="90">
        <v>59</v>
      </c>
      <c r="AB47" s="114" t="s">
        <v>21</v>
      </c>
      <c r="AC47" s="44">
        <f t="shared" si="3"/>
        <v>2872</v>
      </c>
      <c r="AE47" s="44" t="b">
        <f t="shared" si="0"/>
        <v>1</v>
      </c>
      <c r="AG47" s="44">
        <f t="shared" si="1"/>
        <v>609</v>
      </c>
    </row>
    <row r="48" spans="1:33" ht="15.75" customHeight="1">
      <c r="A48" s="171"/>
      <c r="B48" s="74" t="s">
        <v>71</v>
      </c>
      <c r="C48" s="75">
        <v>782</v>
      </c>
      <c r="D48" s="57" t="s">
        <v>21</v>
      </c>
      <c r="E48" s="60">
        <v>351</v>
      </c>
      <c r="F48" s="57" t="s">
        <v>21</v>
      </c>
      <c r="G48" s="49">
        <v>5</v>
      </c>
      <c r="H48" s="57" t="s">
        <v>21</v>
      </c>
      <c r="I48" s="49">
        <v>39</v>
      </c>
      <c r="J48" s="57" t="s">
        <v>21</v>
      </c>
      <c r="K48" s="49">
        <v>60</v>
      </c>
      <c r="L48" s="57" t="s">
        <v>21</v>
      </c>
      <c r="M48" s="60">
        <v>22</v>
      </c>
      <c r="N48" s="57" t="s">
        <v>21</v>
      </c>
      <c r="O48" s="49">
        <v>48</v>
      </c>
      <c r="P48" s="76" t="s">
        <v>21</v>
      </c>
      <c r="Q48" s="90">
        <v>62</v>
      </c>
      <c r="R48" s="114" t="s">
        <v>21</v>
      </c>
      <c r="S48" s="90">
        <v>51</v>
      </c>
      <c r="T48" s="114" t="s">
        <v>21</v>
      </c>
      <c r="U48" s="90">
        <v>42</v>
      </c>
      <c r="V48" s="114" t="s">
        <v>21</v>
      </c>
      <c r="W48" s="90">
        <v>33</v>
      </c>
      <c r="X48" s="114" t="s">
        <v>21</v>
      </c>
      <c r="Y48" s="90">
        <v>24</v>
      </c>
      <c r="Z48" s="114" t="s">
        <v>21</v>
      </c>
      <c r="AA48" s="90">
        <v>45</v>
      </c>
      <c r="AB48" s="114" t="s">
        <v>21</v>
      </c>
      <c r="AC48" s="44">
        <f t="shared" si="3"/>
        <v>782</v>
      </c>
      <c r="AE48" s="44" t="b">
        <f t="shared" si="0"/>
        <v>1</v>
      </c>
      <c r="AG48" s="44">
        <f t="shared" si="1"/>
        <v>366</v>
      </c>
    </row>
    <row r="49" spans="1:38" ht="15.75" customHeight="1">
      <c r="A49" s="163" t="s">
        <v>22</v>
      </c>
      <c r="B49" s="164"/>
      <c r="C49" s="75">
        <v>2803</v>
      </c>
      <c r="D49" s="48">
        <v>1459</v>
      </c>
      <c r="E49" s="60">
        <v>988</v>
      </c>
      <c r="F49" s="49">
        <v>523</v>
      </c>
      <c r="G49" s="49">
        <v>33</v>
      </c>
      <c r="H49" s="49">
        <v>23</v>
      </c>
      <c r="I49" s="49">
        <v>97</v>
      </c>
      <c r="J49" s="49">
        <v>62</v>
      </c>
      <c r="K49" s="49">
        <v>133</v>
      </c>
      <c r="L49" s="49">
        <v>65</v>
      </c>
      <c r="M49" s="49">
        <v>182</v>
      </c>
      <c r="N49" s="49">
        <v>91</v>
      </c>
      <c r="O49" s="49">
        <v>186</v>
      </c>
      <c r="P49" s="50">
        <v>102</v>
      </c>
      <c r="Q49" s="90">
        <v>226</v>
      </c>
      <c r="R49" s="115">
        <v>113</v>
      </c>
      <c r="S49" s="90">
        <v>266</v>
      </c>
      <c r="T49" s="115">
        <v>142</v>
      </c>
      <c r="U49" s="90">
        <v>144</v>
      </c>
      <c r="V49" s="115">
        <v>63</v>
      </c>
      <c r="W49" s="90">
        <v>149</v>
      </c>
      <c r="X49" s="115">
        <v>65</v>
      </c>
      <c r="Y49" s="90">
        <v>179</v>
      </c>
      <c r="Z49" s="115">
        <v>96</v>
      </c>
      <c r="AA49" s="90">
        <v>220</v>
      </c>
      <c r="AB49" s="115">
        <v>114</v>
      </c>
      <c r="AC49" s="44">
        <f t="shared" si="3"/>
        <v>2803</v>
      </c>
      <c r="AD49" s="44">
        <f t="shared" si="4"/>
        <v>1459</v>
      </c>
      <c r="AE49" s="44" t="b">
        <f t="shared" si="0"/>
        <v>1</v>
      </c>
      <c r="AF49" s="44" t="b">
        <f t="shared" si="0"/>
        <v>1</v>
      </c>
      <c r="AG49" s="44">
        <f t="shared" si="1"/>
        <v>1649</v>
      </c>
      <c r="AH49" s="44">
        <f t="shared" si="1"/>
        <v>848</v>
      </c>
      <c r="AI49" s="44" t="b">
        <f aca="true" t="shared" si="7" ref="AI49:AJ52">AG49=AK49</f>
        <v>1</v>
      </c>
      <c r="AJ49" s="44" t="b">
        <f t="shared" si="7"/>
        <v>1</v>
      </c>
      <c r="AK49" s="44">
        <v>1649</v>
      </c>
      <c r="AL49" s="44">
        <v>848</v>
      </c>
    </row>
    <row r="50" spans="1:38" ht="15.75" customHeight="1">
      <c r="A50" s="77"/>
      <c r="B50" s="78" t="s">
        <v>72</v>
      </c>
      <c r="C50" s="75">
        <v>266</v>
      </c>
      <c r="D50" s="48">
        <v>105</v>
      </c>
      <c r="E50" s="60">
        <v>89</v>
      </c>
      <c r="F50" s="49">
        <v>37</v>
      </c>
      <c r="G50" s="49">
        <v>2</v>
      </c>
      <c r="H50" s="49">
        <v>1</v>
      </c>
      <c r="I50" s="49">
        <v>7</v>
      </c>
      <c r="J50" s="49">
        <v>4</v>
      </c>
      <c r="K50" s="49">
        <v>12</v>
      </c>
      <c r="L50" s="49">
        <v>12</v>
      </c>
      <c r="M50" s="49">
        <v>16</v>
      </c>
      <c r="N50" s="49">
        <v>7</v>
      </c>
      <c r="O50" s="49">
        <v>10</v>
      </c>
      <c r="P50" s="49">
        <v>3</v>
      </c>
      <c r="Q50" s="90">
        <v>35</v>
      </c>
      <c r="R50" s="115">
        <v>12</v>
      </c>
      <c r="S50" s="90">
        <v>17</v>
      </c>
      <c r="T50" s="115">
        <v>6</v>
      </c>
      <c r="U50" s="90">
        <v>16</v>
      </c>
      <c r="V50" s="115">
        <v>3</v>
      </c>
      <c r="W50" s="90">
        <v>20</v>
      </c>
      <c r="X50" s="115">
        <v>1</v>
      </c>
      <c r="Y50" s="90">
        <v>20</v>
      </c>
      <c r="Z50" s="115">
        <v>7</v>
      </c>
      <c r="AA50" s="90">
        <v>22</v>
      </c>
      <c r="AB50" s="115">
        <v>12</v>
      </c>
      <c r="AC50" s="44">
        <f t="shared" si="3"/>
        <v>266</v>
      </c>
      <c r="AD50" s="44">
        <f t="shared" si="4"/>
        <v>105</v>
      </c>
      <c r="AE50" s="44" t="b">
        <f t="shared" si="0"/>
        <v>1</v>
      </c>
      <c r="AF50" s="44" t="b">
        <f t="shared" si="0"/>
        <v>1</v>
      </c>
      <c r="AG50" s="44">
        <f t="shared" si="1"/>
        <v>163</v>
      </c>
      <c r="AH50" s="44">
        <f t="shared" si="1"/>
        <v>55</v>
      </c>
      <c r="AI50" s="44" t="b">
        <f t="shared" si="7"/>
        <v>1</v>
      </c>
      <c r="AJ50" s="44" t="b">
        <f t="shared" si="7"/>
        <v>1</v>
      </c>
      <c r="AK50" s="44">
        <v>163</v>
      </c>
      <c r="AL50" s="44">
        <v>55</v>
      </c>
    </row>
    <row r="51" spans="1:39" ht="15.75" customHeight="1">
      <c r="A51" s="163" t="s">
        <v>73</v>
      </c>
      <c r="B51" s="164"/>
      <c r="C51" s="75">
        <v>655</v>
      </c>
      <c r="D51" s="48">
        <v>455</v>
      </c>
      <c r="E51" s="60">
        <v>203</v>
      </c>
      <c r="F51" s="49">
        <v>141</v>
      </c>
      <c r="G51" s="49">
        <v>11</v>
      </c>
      <c r="H51" s="49">
        <v>8</v>
      </c>
      <c r="I51" s="49">
        <v>36</v>
      </c>
      <c r="J51" s="49">
        <v>20</v>
      </c>
      <c r="K51" s="49">
        <v>55</v>
      </c>
      <c r="L51" s="49">
        <v>31</v>
      </c>
      <c r="M51" s="49">
        <v>29</v>
      </c>
      <c r="N51" s="49">
        <v>25</v>
      </c>
      <c r="O51" s="49">
        <v>36</v>
      </c>
      <c r="P51" s="50">
        <v>27</v>
      </c>
      <c r="Q51" s="90">
        <v>43</v>
      </c>
      <c r="R51" s="115">
        <v>33</v>
      </c>
      <c r="S51" s="90">
        <v>82</v>
      </c>
      <c r="T51" s="115">
        <v>52</v>
      </c>
      <c r="U51" s="90">
        <v>26</v>
      </c>
      <c r="V51" s="115">
        <v>17</v>
      </c>
      <c r="W51" s="90">
        <v>33</v>
      </c>
      <c r="X51" s="115">
        <v>26</v>
      </c>
      <c r="Y51" s="90">
        <v>54</v>
      </c>
      <c r="Z51" s="115">
        <v>40</v>
      </c>
      <c r="AA51" s="90">
        <v>47</v>
      </c>
      <c r="AB51" s="115">
        <v>35</v>
      </c>
      <c r="AC51" s="44">
        <f t="shared" si="3"/>
        <v>655</v>
      </c>
      <c r="AD51" s="44">
        <f t="shared" si="4"/>
        <v>455</v>
      </c>
      <c r="AE51" s="44" t="b">
        <f t="shared" si="0"/>
        <v>1</v>
      </c>
      <c r="AF51" s="44" t="b">
        <f t="shared" si="0"/>
        <v>1</v>
      </c>
      <c r="AG51" s="44">
        <f t="shared" si="1"/>
        <v>386</v>
      </c>
      <c r="AH51" s="44">
        <f t="shared" si="1"/>
        <v>275</v>
      </c>
      <c r="AI51" s="44" t="b">
        <f t="shared" si="7"/>
        <v>1</v>
      </c>
      <c r="AJ51" s="44" t="b">
        <f t="shared" si="7"/>
        <v>1</v>
      </c>
      <c r="AK51" s="44">
        <v>386</v>
      </c>
      <c r="AL51" s="44">
        <v>275</v>
      </c>
      <c r="AM51" s="44" t="s">
        <v>114</v>
      </c>
    </row>
    <row r="52" spans="1:38" ht="15.75" customHeight="1" thickBot="1">
      <c r="A52" s="166" t="s">
        <v>74</v>
      </c>
      <c r="B52" s="167"/>
      <c r="C52" s="79">
        <v>122</v>
      </c>
      <c r="D52" s="67">
        <v>36</v>
      </c>
      <c r="E52" s="80">
        <v>41</v>
      </c>
      <c r="F52" s="68">
        <v>17</v>
      </c>
      <c r="G52" s="68">
        <v>0</v>
      </c>
      <c r="H52" s="68">
        <v>0</v>
      </c>
      <c r="I52" s="68">
        <v>3</v>
      </c>
      <c r="J52" s="68">
        <v>1</v>
      </c>
      <c r="K52" s="68">
        <v>8</v>
      </c>
      <c r="L52" s="68">
        <v>0</v>
      </c>
      <c r="M52" s="68">
        <v>10</v>
      </c>
      <c r="N52" s="68">
        <v>5</v>
      </c>
      <c r="O52" s="68">
        <v>1</v>
      </c>
      <c r="P52" s="69">
        <v>0</v>
      </c>
      <c r="Q52" s="116">
        <v>16</v>
      </c>
      <c r="R52" s="117">
        <v>4</v>
      </c>
      <c r="S52" s="116">
        <v>7</v>
      </c>
      <c r="T52" s="117">
        <v>2</v>
      </c>
      <c r="U52" s="116">
        <v>4</v>
      </c>
      <c r="V52" s="117">
        <v>2</v>
      </c>
      <c r="W52" s="116">
        <v>8</v>
      </c>
      <c r="X52" s="117">
        <v>1</v>
      </c>
      <c r="Y52" s="116">
        <v>13</v>
      </c>
      <c r="Z52" s="117">
        <v>3</v>
      </c>
      <c r="AA52" s="116">
        <v>11</v>
      </c>
      <c r="AB52" s="117">
        <v>1</v>
      </c>
      <c r="AC52" s="44">
        <f t="shared" si="3"/>
        <v>122</v>
      </c>
      <c r="AD52" s="44">
        <f t="shared" si="4"/>
        <v>36</v>
      </c>
      <c r="AE52" s="44" t="b">
        <f t="shared" si="0"/>
        <v>1</v>
      </c>
      <c r="AF52" s="44" t="b">
        <f t="shared" si="0"/>
        <v>1</v>
      </c>
      <c r="AG52" s="44">
        <f t="shared" si="1"/>
        <v>73</v>
      </c>
      <c r="AH52" s="44">
        <f t="shared" si="1"/>
        <v>19</v>
      </c>
      <c r="AI52" s="44" t="b">
        <f t="shared" si="7"/>
        <v>1</v>
      </c>
      <c r="AJ52" s="44" t="b">
        <f t="shared" si="7"/>
        <v>1</v>
      </c>
      <c r="AK52" s="44">
        <v>73</v>
      </c>
      <c r="AL52" s="44">
        <v>19</v>
      </c>
    </row>
    <row r="54" spans="3:28" ht="12.75">
      <c r="C54" s="118">
        <f>SUM(C26:C31)</f>
        <v>3518</v>
      </c>
      <c r="D54" s="44">
        <f aca="true" t="shared" si="8" ref="D54:AB54">SUM(D26:D31)</f>
        <v>2128</v>
      </c>
      <c r="E54" s="44">
        <f>SUM(E26:E31)</f>
        <v>1217</v>
      </c>
      <c r="F54" s="44">
        <f>SUM(F26:F31)</f>
        <v>732</v>
      </c>
      <c r="G54" s="44">
        <f t="shared" si="8"/>
        <v>33</v>
      </c>
      <c r="H54" s="44">
        <f t="shared" si="8"/>
        <v>26</v>
      </c>
      <c r="I54" s="44">
        <f t="shared" si="8"/>
        <v>107</v>
      </c>
      <c r="J54" s="44">
        <f t="shared" si="8"/>
        <v>74</v>
      </c>
      <c r="K54" s="44">
        <f t="shared" si="8"/>
        <v>193</v>
      </c>
      <c r="L54" s="44">
        <f t="shared" si="8"/>
        <v>106</v>
      </c>
      <c r="M54" s="44">
        <f t="shared" si="8"/>
        <v>283</v>
      </c>
      <c r="N54" s="44">
        <f t="shared" si="8"/>
        <v>170</v>
      </c>
      <c r="O54" s="44">
        <f t="shared" si="8"/>
        <v>185</v>
      </c>
      <c r="P54" s="44">
        <f t="shared" si="8"/>
        <v>113</v>
      </c>
      <c r="Q54" s="44">
        <f t="shared" si="8"/>
        <v>341</v>
      </c>
      <c r="R54" s="44">
        <f t="shared" si="8"/>
        <v>205</v>
      </c>
      <c r="S54" s="44">
        <f t="shared" si="8"/>
        <v>290</v>
      </c>
      <c r="T54" s="44">
        <f t="shared" si="8"/>
        <v>177</v>
      </c>
      <c r="U54" s="44">
        <f t="shared" si="8"/>
        <v>137</v>
      </c>
      <c r="V54" s="44">
        <f t="shared" si="8"/>
        <v>74</v>
      </c>
      <c r="W54" s="44">
        <f t="shared" si="8"/>
        <v>216</v>
      </c>
      <c r="X54" s="44">
        <f t="shared" si="8"/>
        <v>141</v>
      </c>
      <c r="Y54" s="44">
        <f t="shared" si="8"/>
        <v>234</v>
      </c>
      <c r="Z54" s="44">
        <f t="shared" si="8"/>
        <v>143</v>
      </c>
      <c r="AA54" s="44">
        <f t="shared" si="8"/>
        <v>282</v>
      </c>
      <c r="AB54" s="44">
        <f t="shared" si="8"/>
        <v>167</v>
      </c>
    </row>
    <row r="55" spans="3:28" ht="12.75">
      <c r="C55" s="44">
        <f>SUM(C33:C38)</f>
        <v>3518</v>
      </c>
      <c r="D55" s="44">
        <f aca="true" t="shared" si="9" ref="D55:AB55">SUM(D33:D38)</f>
        <v>2128</v>
      </c>
      <c r="E55" s="44">
        <f t="shared" si="9"/>
        <v>1217</v>
      </c>
      <c r="F55" s="44">
        <f t="shared" si="9"/>
        <v>732</v>
      </c>
      <c r="G55" s="44">
        <f t="shared" si="9"/>
        <v>33</v>
      </c>
      <c r="H55" s="44">
        <f t="shared" si="9"/>
        <v>26</v>
      </c>
      <c r="I55" s="44">
        <f t="shared" si="9"/>
        <v>107</v>
      </c>
      <c r="J55" s="44">
        <f t="shared" si="9"/>
        <v>74</v>
      </c>
      <c r="K55" s="44">
        <f t="shared" si="9"/>
        <v>193</v>
      </c>
      <c r="L55" s="44">
        <f t="shared" si="9"/>
        <v>106</v>
      </c>
      <c r="M55" s="44">
        <f t="shared" si="9"/>
        <v>283</v>
      </c>
      <c r="N55" s="44">
        <f t="shared" si="9"/>
        <v>170</v>
      </c>
      <c r="O55" s="44">
        <f t="shared" si="9"/>
        <v>185</v>
      </c>
      <c r="P55" s="44">
        <f t="shared" si="9"/>
        <v>113</v>
      </c>
      <c r="Q55" s="44">
        <f t="shared" si="9"/>
        <v>341</v>
      </c>
      <c r="R55" s="44">
        <f t="shared" si="9"/>
        <v>205</v>
      </c>
      <c r="S55" s="44">
        <f t="shared" si="9"/>
        <v>290</v>
      </c>
      <c r="T55" s="44">
        <f t="shared" si="9"/>
        <v>177</v>
      </c>
      <c r="U55" s="44">
        <f t="shared" si="9"/>
        <v>137</v>
      </c>
      <c r="V55" s="44">
        <f t="shared" si="9"/>
        <v>74</v>
      </c>
      <c r="W55" s="44">
        <f t="shared" si="9"/>
        <v>216</v>
      </c>
      <c r="X55" s="44">
        <f t="shared" si="9"/>
        <v>141</v>
      </c>
      <c r="Y55" s="44">
        <f t="shared" si="9"/>
        <v>234</v>
      </c>
      <c r="Z55" s="44">
        <f t="shared" si="9"/>
        <v>143</v>
      </c>
      <c r="AA55" s="44">
        <f t="shared" si="9"/>
        <v>282</v>
      </c>
      <c r="AB55" s="44">
        <f t="shared" si="9"/>
        <v>167</v>
      </c>
    </row>
    <row r="56" spans="3:28" ht="12.75">
      <c r="C56" s="44">
        <f>SUM(C40:C44)</f>
        <v>3518</v>
      </c>
      <c r="D56" s="44">
        <f aca="true" t="shared" si="10" ref="D56:AB56">SUM(D40:D44)</f>
        <v>2128</v>
      </c>
      <c r="E56" s="44">
        <f t="shared" si="10"/>
        <v>1217</v>
      </c>
      <c r="F56" s="44">
        <f t="shared" si="10"/>
        <v>732</v>
      </c>
      <c r="G56" s="44">
        <f t="shared" si="10"/>
        <v>33</v>
      </c>
      <c r="H56" s="44">
        <f t="shared" si="10"/>
        <v>26</v>
      </c>
      <c r="I56" s="44">
        <f t="shared" si="10"/>
        <v>107</v>
      </c>
      <c r="J56" s="44">
        <f t="shared" si="10"/>
        <v>74</v>
      </c>
      <c r="K56" s="44">
        <f t="shared" si="10"/>
        <v>193</v>
      </c>
      <c r="L56" s="44">
        <f t="shared" si="10"/>
        <v>106</v>
      </c>
      <c r="M56" s="44">
        <f t="shared" si="10"/>
        <v>283</v>
      </c>
      <c r="N56" s="44">
        <f t="shared" si="10"/>
        <v>170</v>
      </c>
      <c r="O56" s="44">
        <f t="shared" si="10"/>
        <v>185</v>
      </c>
      <c r="P56" s="44">
        <f t="shared" si="10"/>
        <v>113</v>
      </c>
      <c r="Q56" s="44">
        <f t="shared" si="10"/>
        <v>341</v>
      </c>
      <c r="R56" s="44">
        <f t="shared" si="10"/>
        <v>205</v>
      </c>
      <c r="S56" s="44">
        <f t="shared" si="10"/>
        <v>290</v>
      </c>
      <c r="T56" s="44">
        <f t="shared" si="10"/>
        <v>177</v>
      </c>
      <c r="U56" s="44">
        <f t="shared" si="10"/>
        <v>137</v>
      </c>
      <c r="V56" s="44">
        <f t="shared" si="10"/>
        <v>74</v>
      </c>
      <c r="W56" s="44">
        <f t="shared" si="10"/>
        <v>216</v>
      </c>
      <c r="X56" s="44">
        <f t="shared" si="10"/>
        <v>141</v>
      </c>
      <c r="Y56" s="44">
        <f t="shared" si="10"/>
        <v>234</v>
      </c>
      <c r="Z56" s="44">
        <f t="shared" si="10"/>
        <v>143</v>
      </c>
      <c r="AA56" s="44">
        <f t="shared" si="10"/>
        <v>282</v>
      </c>
      <c r="AB56" s="44">
        <f t="shared" si="10"/>
        <v>167</v>
      </c>
    </row>
    <row r="58" spans="3:28" ht="12.75">
      <c r="C58" s="44" t="b">
        <f>C54=C7</f>
        <v>1</v>
      </c>
      <c r="D58" s="44" t="b">
        <f aca="true" t="shared" si="11" ref="D58:AB58">D54=D7</f>
        <v>1</v>
      </c>
      <c r="E58" s="44" t="b">
        <f t="shared" si="11"/>
        <v>1</v>
      </c>
      <c r="F58" s="44" t="b">
        <f t="shared" si="11"/>
        <v>1</v>
      </c>
      <c r="G58" s="44" t="b">
        <f t="shared" si="11"/>
        <v>1</v>
      </c>
      <c r="H58" s="44" t="b">
        <f t="shared" si="11"/>
        <v>1</v>
      </c>
      <c r="I58" s="44" t="b">
        <f t="shared" si="11"/>
        <v>1</v>
      </c>
      <c r="J58" s="44" t="b">
        <f t="shared" si="11"/>
        <v>1</v>
      </c>
      <c r="K58" s="44" t="b">
        <f t="shared" si="11"/>
        <v>1</v>
      </c>
      <c r="L58" s="44" t="b">
        <f t="shared" si="11"/>
        <v>1</v>
      </c>
      <c r="M58" s="44" t="b">
        <f t="shared" si="11"/>
        <v>1</v>
      </c>
      <c r="N58" s="44" t="b">
        <f t="shared" si="11"/>
        <v>1</v>
      </c>
      <c r="O58" s="44" t="b">
        <f>O54=O7</f>
        <v>1</v>
      </c>
      <c r="P58" s="44" t="b">
        <f t="shared" si="11"/>
        <v>1</v>
      </c>
      <c r="Q58" s="44" t="b">
        <f t="shared" si="11"/>
        <v>1</v>
      </c>
      <c r="R58" s="44" t="b">
        <f t="shared" si="11"/>
        <v>1</v>
      </c>
      <c r="S58" s="44" t="b">
        <f t="shared" si="11"/>
        <v>1</v>
      </c>
      <c r="T58" s="44" t="b">
        <f t="shared" si="11"/>
        <v>1</v>
      </c>
      <c r="U58" s="44" t="b">
        <f t="shared" si="11"/>
        <v>1</v>
      </c>
      <c r="V58" s="44" t="b">
        <f t="shared" si="11"/>
        <v>1</v>
      </c>
      <c r="W58" s="44" t="b">
        <f t="shared" si="11"/>
        <v>1</v>
      </c>
      <c r="X58" s="44" t="b">
        <f t="shared" si="11"/>
        <v>1</v>
      </c>
      <c r="Y58" s="44" t="b">
        <f t="shared" si="11"/>
        <v>1</v>
      </c>
      <c r="Z58" s="44" t="b">
        <f t="shared" si="11"/>
        <v>1</v>
      </c>
      <c r="AA58" s="44" t="b">
        <f t="shared" si="11"/>
        <v>1</v>
      </c>
      <c r="AB58" s="44" t="b">
        <f t="shared" si="11"/>
        <v>1</v>
      </c>
    </row>
    <row r="59" spans="3:28" ht="12.75">
      <c r="C59" s="44" t="b">
        <f>C55=C7</f>
        <v>1</v>
      </c>
      <c r="D59" s="44" t="b">
        <f aca="true" t="shared" si="12" ref="D59:AB59">D55=D7</f>
        <v>1</v>
      </c>
      <c r="E59" s="44" t="b">
        <f t="shared" si="12"/>
        <v>1</v>
      </c>
      <c r="F59" s="44" t="b">
        <f t="shared" si="12"/>
        <v>1</v>
      </c>
      <c r="G59" s="44" t="b">
        <f t="shared" si="12"/>
        <v>1</v>
      </c>
      <c r="H59" s="44" t="b">
        <f t="shared" si="12"/>
        <v>1</v>
      </c>
      <c r="I59" s="44" t="b">
        <f t="shared" si="12"/>
        <v>1</v>
      </c>
      <c r="J59" s="44" t="b">
        <f t="shared" si="12"/>
        <v>1</v>
      </c>
      <c r="K59" s="44" t="b">
        <f t="shared" si="12"/>
        <v>1</v>
      </c>
      <c r="L59" s="44" t="b">
        <f t="shared" si="12"/>
        <v>1</v>
      </c>
      <c r="M59" s="44" t="b">
        <f t="shared" si="12"/>
        <v>1</v>
      </c>
      <c r="N59" s="44" t="b">
        <f t="shared" si="12"/>
        <v>1</v>
      </c>
      <c r="O59" s="44" t="b">
        <f t="shared" si="12"/>
        <v>1</v>
      </c>
      <c r="P59" s="44" t="b">
        <f t="shared" si="12"/>
        <v>1</v>
      </c>
      <c r="Q59" s="44" t="b">
        <f t="shared" si="12"/>
        <v>1</v>
      </c>
      <c r="R59" s="44" t="b">
        <f t="shared" si="12"/>
        <v>1</v>
      </c>
      <c r="S59" s="44" t="b">
        <f t="shared" si="12"/>
        <v>1</v>
      </c>
      <c r="T59" s="44" t="b">
        <f t="shared" si="12"/>
        <v>1</v>
      </c>
      <c r="U59" s="44" t="b">
        <f t="shared" si="12"/>
        <v>1</v>
      </c>
      <c r="V59" s="44" t="b">
        <f t="shared" si="12"/>
        <v>1</v>
      </c>
      <c r="W59" s="44" t="b">
        <f t="shared" si="12"/>
        <v>1</v>
      </c>
      <c r="X59" s="44" t="b">
        <f t="shared" si="12"/>
        <v>1</v>
      </c>
      <c r="Y59" s="44" t="b">
        <f t="shared" si="12"/>
        <v>1</v>
      </c>
      <c r="Z59" s="44" t="b">
        <f t="shared" si="12"/>
        <v>1</v>
      </c>
      <c r="AA59" s="44" t="b">
        <f t="shared" si="12"/>
        <v>1</v>
      </c>
      <c r="AB59" s="44" t="b">
        <f t="shared" si="12"/>
        <v>1</v>
      </c>
    </row>
    <row r="60" spans="3:28" ht="12.75">
      <c r="C60" s="44" t="b">
        <f>C56=C7</f>
        <v>1</v>
      </c>
      <c r="D60" s="44" t="b">
        <f aca="true" t="shared" si="13" ref="D60:AB60">D56=D7</f>
        <v>1</v>
      </c>
      <c r="E60" s="44" t="b">
        <f t="shared" si="13"/>
        <v>1</v>
      </c>
      <c r="F60" s="44" t="b">
        <f t="shared" si="13"/>
        <v>1</v>
      </c>
      <c r="G60" s="44" t="b">
        <f t="shared" si="13"/>
        <v>1</v>
      </c>
      <c r="H60" s="44" t="b">
        <f t="shared" si="13"/>
        <v>1</v>
      </c>
      <c r="I60" s="44" t="b">
        <f t="shared" si="13"/>
        <v>1</v>
      </c>
      <c r="J60" s="44" t="b">
        <f t="shared" si="13"/>
        <v>1</v>
      </c>
      <c r="K60" s="44" t="b">
        <f t="shared" si="13"/>
        <v>1</v>
      </c>
      <c r="L60" s="44" t="b">
        <f t="shared" si="13"/>
        <v>1</v>
      </c>
      <c r="M60" s="44" t="b">
        <f t="shared" si="13"/>
        <v>1</v>
      </c>
      <c r="N60" s="44" t="b">
        <f t="shared" si="13"/>
        <v>1</v>
      </c>
      <c r="O60" s="44" t="b">
        <f t="shared" si="13"/>
        <v>1</v>
      </c>
      <c r="P60" s="44" t="b">
        <f t="shared" si="13"/>
        <v>1</v>
      </c>
      <c r="Q60" s="44" t="b">
        <f t="shared" si="13"/>
        <v>1</v>
      </c>
      <c r="R60" s="44" t="b">
        <f t="shared" si="13"/>
        <v>1</v>
      </c>
      <c r="S60" s="44" t="b">
        <f t="shared" si="13"/>
        <v>1</v>
      </c>
      <c r="T60" s="44" t="b">
        <f t="shared" si="13"/>
        <v>1</v>
      </c>
      <c r="U60" s="44" t="b">
        <f t="shared" si="13"/>
        <v>1</v>
      </c>
      <c r="V60" s="44" t="b">
        <f t="shared" si="13"/>
        <v>1</v>
      </c>
      <c r="W60" s="44" t="b">
        <f t="shared" si="13"/>
        <v>1</v>
      </c>
      <c r="X60" s="44" t="b">
        <f t="shared" si="13"/>
        <v>1</v>
      </c>
      <c r="Y60" s="44" t="b">
        <f t="shared" si="13"/>
        <v>1</v>
      </c>
      <c r="Z60" s="44" t="b">
        <f t="shared" si="13"/>
        <v>1</v>
      </c>
      <c r="AA60" s="44" t="b">
        <f t="shared" si="13"/>
        <v>1</v>
      </c>
      <c r="AB60" s="44" t="b">
        <f t="shared" si="13"/>
        <v>1</v>
      </c>
    </row>
    <row r="62" spans="3:27" ht="12.75">
      <c r="C62" s="44" t="b">
        <f>C48+C47=C45</f>
        <v>1</v>
      </c>
      <c r="E62" s="44" t="b">
        <f>E48+E47=E45</f>
        <v>1</v>
      </c>
      <c r="G62" s="44" t="b">
        <f>G48+G47=G45</f>
        <v>1</v>
      </c>
      <c r="I62" s="44" t="b">
        <f>I48+I47=I45</f>
        <v>1</v>
      </c>
      <c r="K62" s="44" t="b">
        <f>K48+K47=K45</f>
        <v>1</v>
      </c>
      <c r="M62" s="44" t="b">
        <f>M48+M47=M45</f>
        <v>1</v>
      </c>
      <c r="O62" s="44" t="b">
        <f>O48+O47=O45</f>
        <v>1</v>
      </c>
      <c r="Q62" s="44" t="b">
        <f>Q48+Q47=Q45</f>
        <v>1</v>
      </c>
      <c r="S62" s="44" t="b">
        <f>S48+S47=S45</f>
        <v>1</v>
      </c>
      <c r="U62" s="44" t="b">
        <f>U48+U47=U45</f>
        <v>1</v>
      </c>
      <c r="W62" s="44" t="b">
        <f>W48+W47=W45</f>
        <v>1</v>
      </c>
      <c r="Y62" s="44" t="b">
        <f>Y48+Y47=Y45</f>
        <v>1</v>
      </c>
      <c r="AA62" s="44" t="b">
        <f>AA48+AA47=AA45</f>
        <v>1</v>
      </c>
    </row>
    <row r="64" spans="3:28" ht="12.75">
      <c r="C64" s="44" t="b">
        <f>C33=C18</f>
        <v>1</v>
      </c>
      <c r="D64" s="44" t="b">
        <f aca="true" t="shared" si="14" ref="D64:AB64">D33=D18</f>
        <v>1</v>
      </c>
      <c r="E64" s="44" t="b">
        <f t="shared" si="14"/>
        <v>1</v>
      </c>
      <c r="F64" s="44" t="b">
        <f t="shared" si="14"/>
        <v>1</v>
      </c>
      <c r="G64" s="44" t="b">
        <f t="shared" si="14"/>
        <v>1</v>
      </c>
      <c r="H64" s="44" t="b">
        <f t="shared" si="14"/>
        <v>1</v>
      </c>
      <c r="I64" s="44" t="b">
        <f t="shared" si="14"/>
        <v>1</v>
      </c>
      <c r="J64" s="44" t="b">
        <f t="shared" si="14"/>
        <v>1</v>
      </c>
      <c r="K64" s="44" t="b">
        <f t="shared" si="14"/>
        <v>1</v>
      </c>
      <c r="L64" s="44" t="b">
        <f t="shared" si="14"/>
        <v>1</v>
      </c>
      <c r="M64" s="44" t="b">
        <f t="shared" si="14"/>
        <v>1</v>
      </c>
      <c r="N64" s="44" t="b">
        <f t="shared" si="14"/>
        <v>1</v>
      </c>
      <c r="O64" s="44" t="b">
        <f t="shared" si="14"/>
        <v>1</v>
      </c>
      <c r="P64" s="44" t="b">
        <f t="shared" si="14"/>
        <v>1</v>
      </c>
      <c r="Q64" s="44" t="b">
        <f t="shared" si="14"/>
        <v>1</v>
      </c>
      <c r="R64" s="44" t="b">
        <f t="shared" si="14"/>
        <v>1</v>
      </c>
      <c r="S64" s="44" t="b">
        <f t="shared" si="14"/>
        <v>1</v>
      </c>
      <c r="T64" s="44" t="b">
        <f t="shared" si="14"/>
        <v>1</v>
      </c>
      <c r="U64" s="44" t="b">
        <f t="shared" si="14"/>
        <v>1</v>
      </c>
      <c r="V64" s="44" t="b">
        <f t="shared" si="14"/>
        <v>1</v>
      </c>
      <c r="W64" s="44" t="b">
        <f t="shared" si="14"/>
        <v>1</v>
      </c>
      <c r="X64" s="44" t="b">
        <f t="shared" si="14"/>
        <v>1</v>
      </c>
      <c r="Y64" s="44" t="b">
        <f t="shared" si="14"/>
        <v>1</v>
      </c>
      <c r="Z64" s="44" t="b">
        <f t="shared" si="14"/>
        <v>1</v>
      </c>
      <c r="AA64" s="44" t="b">
        <f t="shared" si="14"/>
        <v>1</v>
      </c>
      <c r="AB64" s="44" t="b">
        <f t="shared" si="14"/>
        <v>1</v>
      </c>
    </row>
  </sheetData>
  <sheetProtection/>
  <mergeCells count="32">
    <mergeCell ref="AA1:AB1"/>
    <mergeCell ref="A51:B51"/>
    <mergeCell ref="A32:R32"/>
    <mergeCell ref="A39:R39"/>
    <mergeCell ref="A52:B52"/>
    <mergeCell ref="A40:A44"/>
    <mergeCell ref="A45:B45"/>
    <mergeCell ref="A46:A48"/>
    <mergeCell ref="A49:B49"/>
    <mergeCell ref="A8:A15"/>
    <mergeCell ref="A16:B16"/>
    <mergeCell ref="A17:A24"/>
    <mergeCell ref="Q4:R5"/>
    <mergeCell ref="A33:A38"/>
    <mergeCell ref="A26:A31"/>
    <mergeCell ref="A25:R25"/>
    <mergeCell ref="Q1:R1"/>
    <mergeCell ref="K4:L5"/>
    <mergeCell ref="M4:N5"/>
    <mergeCell ref="C4:D5"/>
    <mergeCell ref="E4:F5"/>
    <mergeCell ref="O4:P5"/>
    <mergeCell ref="I4:J5"/>
    <mergeCell ref="G4:H5"/>
    <mergeCell ref="A2:R2"/>
    <mergeCell ref="S4:T5"/>
    <mergeCell ref="U4:V5"/>
    <mergeCell ref="W4:X5"/>
    <mergeCell ref="Y4:Z5"/>
    <mergeCell ref="AA4:AB5"/>
    <mergeCell ref="A7:B7"/>
    <mergeCell ref="A4:B6"/>
  </mergeCells>
  <printOptions horizontalCentered="1" verticalCentered="1"/>
  <pageMargins left="0.25" right="0.25" top="0.75" bottom="0.75" header="0.3" footer="0.3"/>
  <pageSetup fitToWidth="0" fitToHeight="1"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Marcin</cp:lastModifiedBy>
  <cp:lastPrinted>2016-04-20T09:40:40Z</cp:lastPrinted>
  <dcterms:created xsi:type="dcterms:W3CDTF">2000-01-05T11:42:17Z</dcterms:created>
  <dcterms:modified xsi:type="dcterms:W3CDTF">2016-04-20T09:42:11Z</dcterms:modified>
  <cp:category/>
  <cp:version/>
  <cp:contentType/>
  <cp:contentStatus/>
</cp:coreProperties>
</file>