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0920" windowHeight="6030" tabRatio="676" activeTab="0"/>
  </bookViews>
  <sheets>
    <sheet name="stan na 31.12.2014" sheetId="1" r:id="rId1"/>
  </sheets>
  <definedNames/>
  <calcPr fullCalcOnLoad="1"/>
</workbook>
</file>

<file path=xl/sharedStrings.xml><?xml version="1.0" encoding="utf-8"?>
<sst xmlns="http://schemas.openxmlformats.org/spreadsheetml/2006/main" count="361" uniqueCount="49">
  <si>
    <t xml:space="preserve">Limit środków FP </t>
  </si>
  <si>
    <t>SZKOLENIA</t>
  </si>
  <si>
    <t>DOTACJE NA PODJCIE DZIAŁALNOŚCI GOSPODARCZEJ</t>
  </si>
  <si>
    <t>ROBOTY PUBLICZNE</t>
  </si>
  <si>
    <t xml:space="preserve">ogółem </t>
  </si>
  <si>
    <t>wykonanie</t>
  </si>
  <si>
    <t>z tego:</t>
  </si>
  <si>
    <t>wolne środki</t>
  </si>
  <si>
    <t>STAŻ    ZAWODOWY</t>
  </si>
  <si>
    <t xml:space="preserve">PRACE INTERWENCYJNE </t>
  </si>
  <si>
    <t>PUP   OGÓŁEM</t>
  </si>
  <si>
    <t>REF. WYPOSAŻENIA I DOPOSAŻENIA STANOWISK PRACY</t>
  </si>
  <si>
    <t xml:space="preserve">AKTYWNEGO PRZECIWDZIAŁANIA BEZROBOCIU REALIZOWANE PRZEZ PUP W BRODNICY </t>
  </si>
  <si>
    <t xml:space="preserve">SPRAWOZDANIE Z WYKORZYSTANIA ŚRODKÓW FP PRZEZNACZONYCH NA PROGRAMY </t>
  </si>
  <si>
    <t>PRACE SPOŁECZNIE UŻYTECZNE</t>
  </si>
  <si>
    <t>OGÓŁEM</t>
  </si>
  <si>
    <t xml:space="preserve">rodzaj programu </t>
  </si>
  <si>
    <t>Aktywne formy</t>
  </si>
  <si>
    <t>AKTYWNE    FORMY</t>
  </si>
  <si>
    <t xml:space="preserve">wg. Algorytmu </t>
  </si>
  <si>
    <t>Limit środków FP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</si>
  <si>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</t>
    </r>
  </si>
  <si>
    <t>STUDIA PODYPLOMOWE</t>
  </si>
  <si>
    <t>Przygotowanie zawodwe dorosłych</t>
  </si>
  <si>
    <t>STYPENDIUM NAUKOWE</t>
  </si>
  <si>
    <r>
      <t xml:space="preserve"> wydatki wykonane                                             </t>
    </r>
    <r>
      <rPr>
        <i/>
        <sz val="6"/>
        <rFont val="Arial CE"/>
        <family val="2"/>
      </rPr>
      <t xml:space="preserve"> wg. spraw. finansowego </t>
    </r>
  </si>
  <si>
    <t xml:space="preserve">Pozostałe badania lekarskie 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</si>
  <si>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</t>
    </r>
  </si>
  <si>
    <t>KOSZTY DOJAZDU NA ZAJĘCIA AKTYWIZACYJNE I PORADNICTWO GRUPOWE</t>
  </si>
  <si>
    <t>Rezerwa - bezrobotni        do 25 roku życia</t>
  </si>
  <si>
    <t>zobowiązania na rok 2015</t>
  </si>
  <si>
    <t>środki zaangażowane w umowach do zapłacenia do 31.12.14r.</t>
  </si>
  <si>
    <r>
      <t>w tym:</t>
    </r>
    <r>
      <rPr>
        <sz val="8"/>
        <rFont val="Arial CE"/>
        <family val="2"/>
      </rPr>
      <t xml:space="preserve"> kontynuacja zadań z 2013r.</t>
    </r>
  </si>
  <si>
    <t>Grant na utworzenie stanowiska pracy w formie telepracy</t>
  </si>
  <si>
    <t>Refundacja kosztów ZUS dla bezrobotnego do 30 rż</t>
  </si>
  <si>
    <t>Difinansowanie wynagrodzenia za bezrobotnego do 50rż</t>
  </si>
  <si>
    <t>Świadczenie aktywizacyjne</t>
  </si>
  <si>
    <t>Bon na zasiedlenie</t>
  </si>
  <si>
    <t>Bon zatrudnieniowy</t>
  </si>
  <si>
    <r>
      <t xml:space="preserve">Rezerwa - bezrobotni        do 30 roku życia </t>
    </r>
    <r>
      <rPr>
        <b/>
        <sz val="7"/>
        <color indexed="10"/>
        <rFont val="Arial CE"/>
        <family val="0"/>
      </rPr>
      <t>BONY</t>
    </r>
  </si>
  <si>
    <t>Bon stażowy</t>
  </si>
  <si>
    <t>Bon szkoleniowy</t>
  </si>
  <si>
    <t>Rezerwa - realizacha RP w regionach wysokiego bezrobocia</t>
  </si>
  <si>
    <t>Rezerwa - realizacja RP w regionach wysokiego bezrobocia</t>
  </si>
  <si>
    <t>liczba osób  objęta programami, w tym kontynuacja z 2013r.</t>
  </si>
  <si>
    <t>liczba osób  objęta programami</t>
  </si>
  <si>
    <t>utworzona liczba stanowisk pracy</t>
  </si>
  <si>
    <t>(z wyłączeniem Poddziałania 6.1.3 PO KL oraz Poddziałania 6.1.1 PO KL) - stan na dzień 31.12.2014r.</t>
  </si>
  <si>
    <t>Załącznik nr 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</si>
</sst>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\ &quot;zł&quot;"/>
    <numFmt numFmtId="166" formatCode="[$-415]d\ mmmm\ yyyy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8"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  <font>
      <sz val="8"/>
      <name val="Arial"/>
      <family val="2"/>
    </font>
    <font>
      <b/>
      <sz val="7"/>
      <color indexed="60"/>
      <name val="Arial CE"/>
      <family val="0"/>
    </font>
    <font>
      <b/>
      <sz val="10"/>
      <color indexed="10"/>
      <name val="Arial CE"/>
      <family val="2"/>
    </font>
    <font>
      <b/>
      <sz val="7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0"/>
      </left>
      <right style="medium">
        <color indexed="60"/>
      </right>
      <top style="medium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thin"/>
    </border>
    <border>
      <left style="medium">
        <color indexed="60"/>
      </left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thin"/>
      <bottom style="hair"/>
    </border>
    <border>
      <left style="medium">
        <color indexed="60"/>
      </left>
      <right style="medium">
        <color indexed="60"/>
      </right>
      <top style="hair"/>
      <bottom style="hair"/>
    </border>
    <border>
      <left style="medium">
        <color indexed="60"/>
      </left>
      <right style="medium">
        <color indexed="60"/>
      </right>
      <top style="thin"/>
      <bottom style="hair"/>
    </border>
    <border>
      <left style="medium">
        <color indexed="60"/>
      </left>
      <right style="medium">
        <color indexed="60"/>
      </right>
      <top style="hair"/>
      <bottom style="thin"/>
    </border>
    <border>
      <left>
        <color indexed="63"/>
      </left>
      <right style="medium">
        <color indexed="36"/>
      </right>
      <top style="medium"/>
      <bottom>
        <color indexed="63"/>
      </bottom>
    </border>
    <border>
      <left style="medium">
        <color indexed="36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>
        <color indexed="63"/>
      </left>
      <right style="medium">
        <color indexed="56"/>
      </right>
      <top>
        <color indexed="63"/>
      </top>
      <bottom style="thin"/>
    </border>
    <border>
      <left>
        <color indexed="63"/>
      </left>
      <right style="medium">
        <color indexed="56"/>
      </right>
      <top style="medium"/>
      <bottom style="thin"/>
    </border>
    <border>
      <left>
        <color indexed="63"/>
      </left>
      <right style="medium">
        <color indexed="56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hair"/>
      <bottom style="hair"/>
    </border>
    <border>
      <left>
        <color indexed="63"/>
      </left>
      <right style="medium">
        <color indexed="60"/>
      </right>
      <top>
        <color indexed="63"/>
      </top>
      <bottom style="thin"/>
    </border>
    <border>
      <left>
        <color indexed="63"/>
      </left>
      <right style="medium">
        <color indexed="60"/>
      </right>
      <top style="medium"/>
      <bottom style="thin"/>
    </border>
    <border>
      <left style="medium">
        <color indexed="36"/>
      </left>
      <right style="medium">
        <color indexed="36"/>
      </right>
      <top>
        <color indexed="63"/>
      </top>
      <bottom style="thin"/>
    </border>
    <border>
      <left>
        <color indexed="63"/>
      </left>
      <right style="medium">
        <color indexed="60"/>
      </right>
      <top>
        <color indexed="63"/>
      </top>
      <bottom style="medium"/>
    </border>
    <border>
      <left>
        <color indexed="63"/>
      </left>
      <right style="medium">
        <color indexed="60"/>
      </right>
      <top>
        <color indexed="63"/>
      </top>
      <bottom style="hair"/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36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36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36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56"/>
      </right>
      <top style="thin"/>
      <bottom style="hair"/>
    </border>
    <border>
      <left>
        <color indexed="63"/>
      </left>
      <right style="medium">
        <color indexed="56"/>
      </right>
      <top style="hair"/>
      <bottom style="hair"/>
    </border>
    <border>
      <left>
        <color indexed="63"/>
      </left>
      <right style="medium">
        <color indexed="56"/>
      </right>
      <top>
        <color indexed="63"/>
      </top>
      <bottom style="hair"/>
    </border>
    <border>
      <left>
        <color indexed="63"/>
      </left>
      <right style="medium">
        <color indexed="56"/>
      </right>
      <top style="hair"/>
      <bottom>
        <color indexed="63"/>
      </bottom>
    </border>
    <border>
      <left>
        <color indexed="63"/>
      </left>
      <right style="medium">
        <color indexed="56"/>
      </right>
      <top style="hair"/>
      <bottom style="medium"/>
    </border>
    <border>
      <left style="medium"/>
      <right style="medium"/>
      <top style="medium"/>
      <bottom style="medium"/>
    </border>
    <border>
      <left style="medium">
        <color indexed="60"/>
      </left>
      <right style="medium">
        <color indexed="60"/>
      </right>
      <top style="thin"/>
      <bottom style="medium"/>
    </border>
    <border>
      <left style="medium">
        <color indexed="60"/>
      </left>
      <right style="medium">
        <color indexed="60"/>
      </right>
      <top style="hair"/>
      <bottom style="medium"/>
    </border>
    <border>
      <left style="medium">
        <color indexed="36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36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6"/>
      </right>
      <top style="thin"/>
      <bottom style="medium"/>
    </border>
    <border>
      <left>
        <color indexed="63"/>
      </left>
      <right style="medium">
        <color indexed="56"/>
      </right>
      <top style="hair"/>
      <bottom style="thin"/>
    </border>
    <border>
      <left style="medium">
        <color indexed="36"/>
      </left>
      <right style="medium">
        <color indexed="36"/>
      </right>
      <top style="medium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hair"/>
    </border>
    <border>
      <left>
        <color indexed="63"/>
      </left>
      <right style="medium">
        <color indexed="60"/>
      </right>
      <top style="hair"/>
      <bottom style="thin"/>
    </border>
    <border>
      <left style="hair"/>
      <right style="medium">
        <color theme="9" tint="-0.4999699890613556"/>
      </right>
      <top style="thin"/>
      <bottom style="hair"/>
    </border>
    <border>
      <left style="hair"/>
      <right style="medium">
        <color theme="9" tint="-0.4999699890613556"/>
      </right>
      <top style="hair"/>
      <bottom style="hair"/>
    </border>
    <border>
      <left>
        <color indexed="63"/>
      </left>
      <right style="medium">
        <color theme="9" tint="-0.4999699890613556"/>
      </right>
      <top style="thin"/>
      <bottom style="thin"/>
    </border>
    <border>
      <left style="medium">
        <color indexed="60"/>
      </left>
      <right style="medium">
        <color theme="9" tint="-0.4999699890613556"/>
      </right>
      <top>
        <color indexed="63"/>
      </top>
      <bottom style="thin"/>
    </border>
    <border>
      <left style="medium">
        <color indexed="60"/>
      </left>
      <right style="medium">
        <color theme="9" tint="-0.4999699890613556"/>
      </right>
      <top style="thin"/>
      <bottom style="hair"/>
    </border>
    <border>
      <left style="medium">
        <color indexed="60"/>
      </left>
      <right style="medium">
        <color theme="9" tint="-0.4999699890613556"/>
      </right>
      <top style="hair"/>
      <bottom style="hair"/>
    </border>
    <border>
      <left style="medium">
        <color indexed="60"/>
      </left>
      <right style="medium">
        <color theme="9" tint="-0.4999699890613556"/>
      </right>
      <top style="thin"/>
      <bottom style="thin"/>
    </border>
    <border>
      <left style="medium">
        <color indexed="60"/>
      </left>
      <right style="medium">
        <color theme="9" tint="-0.4999699890613556"/>
      </right>
      <top style="hair"/>
      <bottom style="medium"/>
    </border>
    <border>
      <left>
        <color indexed="63"/>
      </left>
      <right style="medium">
        <color theme="9" tint="-0.4999699890613556"/>
      </right>
      <top>
        <color indexed="63"/>
      </top>
      <bottom style="thin"/>
    </border>
    <border>
      <left style="medium">
        <color theme="9" tint="-0.4999699890613556"/>
      </left>
      <right style="medium">
        <color theme="9" tint="-0.4999699890613556"/>
      </right>
      <top style="medium"/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 style="thin"/>
      <bottom style="hair"/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 style="hair"/>
      <bottom style="hair"/>
    </border>
    <border>
      <left style="medium">
        <color theme="9" tint="-0.4999699890613556"/>
      </left>
      <right style="medium">
        <color theme="9" tint="-0.4999699890613556"/>
      </right>
      <top style="hair"/>
      <bottom style="thin"/>
    </border>
    <border>
      <left>
        <color indexed="63"/>
      </left>
      <right style="medium">
        <color indexed="60"/>
      </right>
      <top style="thin"/>
      <bottom style="medium"/>
    </border>
    <border>
      <left style="medium">
        <color theme="9" tint="-0.4999699890613556"/>
      </left>
      <right style="medium">
        <color indexed="60"/>
      </right>
      <top style="thin"/>
      <bottom style="thin"/>
    </border>
    <border>
      <left style="medium">
        <color theme="9" tint="-0.4999699890613556"/>
      </left>
      <right style="medium">
        <color theme="9" tint="-0.4999699890613556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>
        <color indexed="56"/>
      </left>
      <right style="medium">
        <color indexed="56"/>
      </right>
      <top style="hair"/>
      <bottom style="medium"/>
    </border>
    <border>
      <left style="thin"/>
      <right style="medium">
        <color indexed="56"/>
      </right>
      <top style="thin"/>
      <bottom style="thin"/>
    </border>
    <border>
      <left style="medium">
        <color indexed="56"/>
      </left>
      <right style="medium">
        <color indexed="56"/>
      </right>
      <top style="hair"/>
      <bottom style="thin"/>
    </border>
    <border>
      <left style="medium">
        <color indexed="60"/>
      </left>
      <right style="medium">
        <color indexed="56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>
        <color theme="9" tint="-0.4999699890613556"/>
      </right>
      <top style="hair"/>
      <bottom style="thin"/>
    </border>
    <border>
      <left style="hair"/>
      <right style="medium">
        <color theme="9" tint="-0.4999699890613556"/>
      </right>
      <top>
        <color indexed="63"/>
      </top>
      <bottom style="hair"/>
    </border>
    <border>
      <left>
        <color indexed="63"/>
      </left>
      <right style="medium">
        <color indexed="60"/>
      </right>
      <top style="hair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medium">
        <color theme="5" tint="-0.4999699890613556"/>
      </right>
      <top style="thin"/>
      <bottom style="hair"/>
    </border>
    <border>
      <left style="hair"/>
      <right style="medium">
        <color theme="5" tint="-0.4999699890613556"/>
      </right>
      <top style="hair"/>
      <bottom style="hair"/>
    </border>
    <border>
      <left style="medium">
        <color theme="5" tint="-0.4999699890613556"/>
      </left>
      <right style="medium">
        <color indexed="60"/>
      </right>
      <top style="thin">
        <color theme="5" tint="-0.4999699890613556"/>
      </top>
      <bottom style="medium">
        <color theme="5" tint="-0.4999699890613556"/>
      </bottom>
    </border>
    <border>
      <left>
        <color indexed="63"/>
      </left>
      <right style="medium">
        <color indexed="56"/>
      </right>
      <top style="thin">
        <color theme="5" tint="-0.4999699890613556"/>
      </top>
      <bottom style="medium">
        <color theme="5" tint="-0.4999699890613556"/>
      </bottom>
    </border>
    <border>
      <left style="medium">
        <color theme="9" tint="-0.4999699890613556"/>
      </left>
      <right style="medium">
        <color indexed="60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>
        <color theme="9" tint="-0.4999699890613556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>
        <color indexed="60"/>
      </right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theme="9" tint="-0.4999699890613556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>
        <color theme="9" tint="-0.4999699890613556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>
        <color theme="9" tint="-0.4999699890613556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>
        <color theme="5" tint="-0.4999699890613556"/>
      </right>
      <top style="medium"/>
      <bottom style="thin"/>
    </border>
    <border>
      <left style="thin"/>
      <right style="medium">
        <color theme="5" tint="-0.4999699890613556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1" fillId="32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3" fontId="1" fillId="33" borderId="15" xfId="0" applyNumberFormat="1" applyFont="1" applyFill="1" applyBorder="1" applyAlignment="1">
      <alignment vertical="center" wrapText="1"/>
    </xf>
    <xf numFmtId="3" fontId="1" fillId="33" borderId="16" xfId="0" applyNumberFormat="1" applyFont="1" applyFill="1" applyBorder="1" applyAlignment="1">
      <alignment vertical="center" wrapText="1"/>
    </xf>
    <xf numFmtId="3" fontId="1" fillId="34" borderId="17" xfId="0" applyNumberFormat="1" applyFont="1" applyFill="1" applyBorder="1" applyAlignment="1">
      <alignment vertical="center" wrapText="1"/>
    </xf>
    <xf numFmtId="3" fontId="1" fillId="32" borderId="18" xfId="0" applyNumberFormat="1" applyFont="1" applyFill="1" applyBorder="1" applyAlignment="1">
      <alignment vertical="center" wrapText="1"/>
    </xf>
    <xf numFmtId="3" fontId="1" fillId="32" borderId="19" xfId="0" applyNumberFormat="1" applyFont="1" applyFill="1" applyBorder="1" applyAlignment="1">
      <alignment vertical="center" wrapText="1"/>
    </xf>
    <xf numFmtId="3" fontId="1" fillId="32" borderId="20" xfId="0" applyNumberFormat="1" applyFont="1" applyFill="1" applyBorder="1" applyAlignment="1">
      <alignment vertical="center" wrapText="1"/>
    </xf>
    <xf numFmtId="3" fontId="1" fillId="32" borderId="21" xfId="0" applyNumberFormat="1" applyFont="1" applyFill="1" applyBorder="1" applyAlignment="1">
      <alignment vertical="center" wrapText="1"/>
    </xf>
    <xf numFmtId="3" fontId="1" fillId="35" borderId="22" xfId="0" applyNumberFormat="1" applyFont="1" applyFill="1" applyBorder="1" applyAlignment="1">
      <alignment vertical="center" wrapText="1"/>
    </xf>
    <xf numFmtId="3" fontId="1" fillId="33" borderId="23" xfId="0" applyNumberFormat="1" applyFont="1" applyFill="1" applyBorder="1" applyAlignment="1">
      <alignment vertical="center" wrapText="1"/>
    </xf>
    <xf numFmtId="3" fontId="1" fillId="36" borderId="24" xfId="0" applyNumberFormat="1" applyFont="1" applyFill="1" applyBorder="1" applyAlignment="1">
      <alignment vertical="center" wrapText="1"/>
    </xf>
    <xf numFmtId="3" fontId="1" fillId="33" borderId="24" xfId="0" applyNumberFormat="1" applyFont="1" applyFill="1" applyBorder="1" applyAlignment="1">
      <alignment vertical="center" wrapText="1"/>
    </xf>
    <xf numFmtId="3" fontId="1" fillId="33" borderId="25" xfId="0" applyNumberFormat="1" applyFont="1" applyFill="1" applyBorder="1" applyAlignment="1">
      <alignment vertical="center" wrapText="1"/>
    </xf>
    <xf numFmtId="3" fontId="1" fillId="33" borderId="26" xfId="0" applyNumberFormat="1" applyFont="1" applyFill="1" applyBorder="1" applyAlignment="1">
      <alignment vertical="center" wrapText="1"/>
    </xf>
    <xf numFmtId="3" fontId="1" fillId="34" borderId="27" xfId="0" applyNumberFormat="1" applyFont="1" applyFill="1" applyBorder="1" applyAlignment="1" applyProtection="1">
      <alignment vertical="center" wrapText="1"/>
      <protection locked="0"/>
    </xf>
    <xf numFmtId="3" fontId="1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27" xfId="0" applyNumberFormat="1" applyFont="1" applyFill="1" applyBorder="1" applyAlignment="1" applyProtection="1">
      <alignment vertical="center" wrapText="1"/>
      <protection locked="0"/>
    </xf>
    <xf numFmtId="167" fontId="1" fillId="32" borderId="20" xfId="0" applyNumberFormat="1" applyFont="1" applyFill="1" applyBorder="1" applyAlignment="1">
      <alignment vertical="center" wrapText="1"/>
    </xf>
    <xf numFmtId="3" fontId="1" fillId="34" borderId="20" xfId="0" applyNumberFormat="1" applyFont="1" applyFill="1" applyBorder="1" applyAlignment="1">
      <alignment vertical="center" wrapText="1"/>
    </xf>
    <xf numFmtId="3" fontId="1" fillId="0" borderId="28" xfId="0" applyNumberFormat="1" applyFont="1" applyFill="1" applyBorder="1" applyAlignment="1">
      <alignment vertical="center" wrapText="1"/>
    </xf>
    <xf numFmtId="3" fontId="1" fillId="34" borderId="29" xfId="0" applyNumberFormat="1" applyFont="1" applyFill="1" applyBorder="1" applyAlignment="1">
      <alignment vertical="center" wrapText="1"/>
    </xf>
    <xf numFmtId="3" fontId="1" fillId="32" borderId="30" xfId="0" applyNumberFormat="1" applyFont="1" applyFill="1" applyBorder="1" applyAlignment="1">
      <alignment vertical="center" wrapText="1"/>
    </xf>
    <xf numFmtId="3" fontId="1" fillId="33" borderId="31" xfId="0" applyNumberFormat="1" applyFont="1" applyFill="1" applyBorder="1" applyAlignment="1">
      <alignment vertical="center" wrapText="1"/>
    </xf>
    <xf numFmtId="3" fontId="1" fillId="32" borderId="18" xfId="0" applyNumberFormat="1" applyFont="1" applyFill="1" applyBorder="1" applyAlignment="1">
      <alignment horizontal="right" vertical="center" wrapText="1"/>
    </xf>
    <xf numFmtId="3" fontId="1" fillId="32" borderId="30" xfId="0" applyNumberFormat="1" applyFont="1" applyFill="1" applyBorder="1" applyAlignment="1">
      <alignment horizontal="right" vertical="center" wrapText="1"/>
    </xf>
    <xf numFmtId="3" fontId="1" fillId="34" borderId="18" xfId="0" applyNumberFormat="1" applyFont="1" applyFill="1" applyBorder="1" applyAlignment="1">
      <alignment vertical="center" wrapText="1"/>
    </xf>
    <xf numFmtId="3" fontId="1" fillId="33" borderId="32" xfId="0" applyNumberFormat="1" applyFont="1" applyFill="1" applyBorder="1" applyAlignment="1">
      <alignment vertical="center" wrapText="1"/>
    </xf>
    <xf numFmtId="3" fontId="1" fillId="37" borderId="18" xfId="0" applyNumberFormat="1" applyFont="1" applyFill="1" applyBorder="1" applyAlignment="1">
      <alignment vertical="center" wrapText="1"/>
    </xf>
    <xf numFmtId="3" fontId="1" fillId="37" borderId="30" xfId="0" applyNumberFormat="1" applyFont="1" applyFill="1" applyBorder="1" applyAlignment="1">
      <alignment vertical="center" wrapText="1"/>
    </xf>
    <xf numFmtId="3" fontId="1" fillId="35" borderId="14" xfId="0" applyNumberFormat="1" applyFont="1" applyFill="1" applyBorder="1" applyAlignment="1">
      <alignment vertical="center" wrapText="1"/>
    </xf>
    <xf numFmtId="3" fontId="1" fillId="36" borderId="33" xfId="0" applyNumberFormat="1" applyFont="1" applyFill="1" applyBorder="1" applyAlignment="1">
      <alignment vertical="center" wrapText="1"/>
    </xf>
    <xf numFmtId="3" fontId="1" fillId="32" borderId="34" xfId="0" applyNumberFormat="1" applyFont="1" applyFill="1" applyBorder="1" applyAlignment="1">
      <alignment vertical="center" wrapText="1"/>
    </xf>
    <xf numFmtId="3" fontId="1" fillId="32" borderId="35" xfId="0" applyNumberFormat="1" applyFont="1" applyFill="1" applyBorder="1" applyAlignment="1">
      <alignment vertical="center" wrapText="1"/>
    </xf>
    <xf numFmtId="3" fontId="1" fillId="32" borderId="36" xfId="0" applyNumberFormat="1" applyFont="1" applyFill="1" applyBorder="1" applyAlignment="1">
      <alignment horizontal="right" vertical="center" wrapText="1"/>
    </xf>
    <xf numFmtId="3" fontId="1" fillId="32" borderId="36" xfId="0" applyNumberFormat="1" applyFont="1" applyFill="1" applyBorder="1" applyAlignment="1">
      <alignment vertical="center" wrapText="1"/>
    </xf>
    <xf numFmtId="3" fontId="1" fillId="33" borderId="31" xfId="0" applyNumberFormat="1" applyFont="1" applyFill="1" applyBorder="1" applyAlignment="1">
      <alignment horizontal="right" vertical="center" wrapText="1"/>
    </xf>
    <xf numFmtId="3" fontId="1" fillId="33" borderId="25" xfId="0" applyNumberFormat="1" applyFont="1" applyFill="1" applyBorder="1" applyAlignment="1">
      <alignment horizontal="right" vertical="center" wrapText="1"/>
    </xf>
    <xf numFmtId="3" fontId="9" fillId="33" borderId="25" xfId="0" applyNumberFormat="1" applyFont="1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1" fillId="33" borderId="38" xfId="0" applyFont="1" applyFill="1" applyBorder="1" applyAlignment="1">
      <alignment vertical="center" wrapText="1"/>
    </xf>
    <xf numFmtId="0" fontId="0" fillId="33" borderId="39" xfId="0" applyFill="1" applyBorder="1" applyAlignment="1">
      <alignment vertical="center" wrapText="1"/>
    </xf>
    <xf numFmtId="0" fontId="0" fillId="33" borderId="40" xfId="0" applyFill="1" applyBorder="1" applyAlignment="1">
      <alignment/>
    </xf>
    <xf numFmtId="0" fontId="1" fillId="33" borderId="41" xfId="0" applyFont="1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1" fillId="33" borderId="43" xfId="0" applyFont="1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1" fillId="33" borderId="45" xfId="0" applyFont="1" applyFill="1" applyBorder="1" applyAlignment="1">
      <alignment vertical="center" wrapText="1"/>
    </xf>
    <xf numFmtId="3" fontId="1" fillId="33" borderId="43" xfId="0" applyNumberFormat="1" applyFont="1" applyFill="1" applyBorder="1" applyAlignment="1">
      <alignment vertical="center" wrapText="1"/>
    </xf>
    <xf numFmtId="3" fontId="1" fillId="33" borderId="37" xfId="0" applyNumberFormat="1" applyFont="1" applyFill="1" applyBorder="1" applyAlignment="1">
      <alignment vertical="center" wrapText="1"/>
    </xf>
    <xf numFmtId="3" fontId="1" fillId="38" borderId="17" xfId="0" applyNumberFormat="1" applyFont="1" applyFill="1" applyBorder="1" applyAlignment="1">
      <alignment vertical="center" wrapText="1"/>
    </xf>
    <xf numFmtId="4" fontId="1" fillId="38" borderId="27" xfId="0" applyNumberFormat="1" applyFont="1" applyFill="1" applyBorder="1" applyAlignment="1">
      <alignment vertical="center" wrapText="1"/>
    </xf>
    <xf numFmtId="167" fontId="1" fillId="38" borderId="17" xfId="0" applyNumberFormat="1" applyFont="1" applyFill="1" applyBorder="1" applyAlignment="1">
      <alignment vertical="center" wrapText="1"/>
    </xf>
    <xf numFmtId="167" fontId="1" fillId="38" borderId="27" xfId="0" applyNumberFormat="1" applyFont="1" applyFill="1" applyBorder="1" applyAlignment="1">
      <alignment vertical="center" wrapText="1"/>
    </xf>
    <xf numFmtId="3" fontId="1" fillId="38" borderId="16" xfId="0" applyNumberFormat="1" applyFont="1" applyFill="1" applyBorder="1" applyAlignment="1">
      <alignment vertical="center" wrapText="1"/>
    </xf>
    <xf numFmtId="4" fontId="1" fillId="38" borderId="25" xfId="0" applyNumberFormat="1" applyFont="1" applyFill="1" applyBorder="1" applyAlignment="1">
      <alignment vertical="center" wrapText="1"/>
    </xf>
    <xf numFmtId="3" fontId="1" fillId="38" borderId="27" xfId="0" applyNumberFormat="1" applyFont="1" applyFill="1" applyBorder="1" applyAlignment="1">
      <alignment vertical="center" wrapText="1"/>
    </xf>
    <xf numFmtId="3" fontId="1" fillId="38" borderId="29" xfId="0" applyNumberFormat="1" applyFont="1" applyFill="1" applyBorder="1" applyAlignment="1">
      <alignment vertical="center" wrapText="1"/>
    </xf>
    <xf numFmtId="3" fontId="1" fillId="38" borderId="29" xfId="0" applyNumberFormat="1" applyFont="1" applyFill="1" applyBorder="1" applyAlignment="1">
      <alignment horizontal="right" vertical="center" wrapText="1"/>
    </xf>
    <xf numFmtId="3" fontId="1" fillId="39" borderId="29" xfId="0" applyNumberFormat="1" applyFont="1" applyFill="1" applyBorder="1" applyAlignment="1">
      <alignment vertical="center" wrapText="1"/>
    </xf>
    <xf numFmtId="4" fontId="1" fillId="0" borderId="46" xfId="0" applyNumberFormat="1" applyFont="1" applyFill="1" applyBorder="1" applyAlignment="1">
      <alignment vertical="center" wrapText="1"/>
    </xf>
    <xf numFmtId="3" fontId="1" fillId="0" borderId="47" xfId="0" applyNumberFormat="1" applyFont="1" applyFill="1" applyBorder="1" applyAlignment="1">
      <alignment vertical="center" wrapText="1"/>
    </xf>
    <xf numFmtId="3" fontId="1" fillId="0" borderId="48" xfId="0" applyNumberFormat="1" applyFont="1" applyFill="1" applyBorder="1" applyAlignment="1">
      <alignment vertical="center" wrapText="1"/>
    </xf>
    <xf numFmtId="3" fontId="1" fillId="0" borderId="47" xfId="0" applyNumberFormat="1" applyFont="1" applyFill="1" applyBorder="1" applyAlignment="1" applyProtection="1">
      <alignment vertical="center" wrapText="1"/>
      <protection locked="0"/>
    </xf>
    <xf numFmtId="3" fontId="1" fillId="0" borderId="49" xfId="0" applyNumberFormat="1" applyFont="1" applyFill="1" applyBorder="1" applyAlignment="1" applyProtection="1">
      <alignment vertical="center" wrapText="1"/>
      <protection locked="0"/>
    </xf>
    <xf numFmtId="3" fontId="1" fillId="0" borderId="48" xfId="0" applyNumberFormat="1" applyFont="1" applyFill="1" applyBorder="1" applyAlignment="1" applyProtection="1">
      <alignment vertical="center" wrapText="1"/>
      <protection locked="0"/>
    </xf>
    <xf numFmtId="3" fontId="1" fillId="0" borderId="50" xfId="0" applyNumberFormat="1" applyFont="1" applyFill="1" applyBorder="1" applyAlignment="1" applyProtection="1">
      <alignment vertical="center" wrapText="1"/>
      <protection locked="0"/>
    </xf>
    <xf numFmtId="0" fontId="8" fillId="0" borderId="5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3" fontId="1" fillId="33" borderId="3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textRotation="90" wrapText="1"/>
    </xf>
    <xf numFmtId="3" fontId="1" fillId="32" borderId="52" xfId="0" applyNumberFormat="1" applyFont="1" applyFill="1" applyBorder="1" applyAlignment="1">
      <alignment vertical="center" wrapText="1"/>
    </xf>
    <xf numFmtId="3" fontId="1" fillId="32" borderId="53" xfId="0" applyNumberFormat="1" applyFont="1" applyFill="1" applyBorder="1" applyAlignment="1">
      <alignment vertical="center" wrapText="1"/>
    </xf>
    <xf numFmtId="0" fontId="0" fillId="33" borderId="37" xfId="0" applyFill="1" applyBorder="1" applyAlignment="1">
      <alignment/>
    </xf>
    <xf numFmtId="3" fontId="1" fillId="36" borderId="54" xfId="0" applyNumberFormat="1" applyFont="1" applyFill="1" applyBorder="1" applyAlignment="1">
      <alignment vertical="center" wrapText="1"/>
    </xf>
    <xf numFmtId="0" fontId="0" fillId="33" borderId="55" xfId="0" applyFill="1" applyBorder="1" applyAlignment="1">
      <alignment vertical="center" wrapText="1"/>
    </xf>
    <xf numFmtId="0" fontId="1" fillId="33" borderId="56" xfId="0" applyFont="1" applyFill="1" applyBorder="1" applyAlignment="1">
      <alignment vertical="center" wrapText="1"/>
    </xf>
    <xf numFmtId="0" fontId="0" fillId="33" borderId="57" xfId="0" applyFill="1" applyBorder="1" applyAlignment="1">
      <alignment vertical="center" wrapText="1"/>
    </xf>
    <xf numFmtId="0" fontId="0" fillId="33" borderId="45" xfId="0" applyFill="1" applyBorder="1" applyAlignment="1">
      <alignment vertical="center" wrapText="1"/>
    </xf>
    <xf numFmtId="4" fontId="1" fillId="0" borderId="47" xfId="0" applyNumberFormat="1" applyFont="1" applyFill="1" applyBorder="1" applyAlignment="1">
      <alignment vertical="center" wrapText="1"/>
    </xf>
    <xf numFmtId="4" fontId="1" fillId="0" borderId="47" xfId="0" applyNumberFormat="1" applyFont="1" applyFill="1" applyBorder="1" applyAlignment="1" applyProtection="1">
      <alignment vertical="center" wrapText="1"/>
      <protection locked="0"/>
    </xf>
    <xf numFmtId="3" fontId="1" fillId="0" borderId="58" xfId="0" applyNumberFormat="1" applyFont="1" applyFill="1" applyBorder="1" applyAlignment="1" applyProtection="1">
      <alignment vertical="center" wrapText="1"/>
      <protection locked="0"/>
    </xf>
    <xf numFmtId="2" fontId="1" fillId="0" borderId="47" xfId="42" applyNumberFormat="1" applyFont="1" applyFill="1" applyBorder="1" applyAlignment="1" applyProtection="1">
      <alignment vertical="center" wrapText="1"/>
      <protection locked="0"/>
    </xf>
    <xf numFmtId="3" fontId="1" fillId="0" borderId="59" xfId="0" applyNumberFormat="1" applyFont="1" applyFill="1" applyBorder="1" applyAlignment="1" applyProtection="1">
      <alignment vertical="center" wrapText="1"/>
      <protection locked="0"/>
    </xf>
    <xf numFmtId="1" fontId="1" fillId="38" borderId="25" xfId="0" applyNumberFormat="1" applyFont="1" applyFill="1" applyBorder="1" applyAlignment="1">
      <alignment vertical="center" wrapText="1"/>
    </xf>
    <xf numFmtId="1" fontId="1" fillId="38" borderId="27" xfId="0" applyNumberFormat="1" applyFont="1" applyFill="1" applyBorder="1" applyAlignment="1">
      <alignment vertical="center" wrapText="1"/>
    </xf>
    <xf numFmtId="167" fontId="1" fillId="0" borderId="47" xfId="0" applyNumberFormat="1" applyFont="1" applyFill="1" applyBorder="1" applyAlignment="1" applyProtection="1">
      <alignment vertical="center" wrapText="1"/>
      <protection locked="0"/>
    </xf>
    <xf numFmtId="1" fontId="1" fillId="34" borderId="27" xfId="0" applyNumberFormat="1" applyFont="1" applyFill="1" applyBorder="1" applyAlignment="1" applyProtection="1">
      <alignment vertical="center" wrapText="1"/>
      <protection locked="0"/>
    </xf>
    <xf numFmtId="3" fontId="1" fillId="33" borderId="60" xfId="0" applyNumberFormat="1" applyFont="1" applyFill="1" applyBorder="1" applyAlignment="1">
      <alignment vertical="center" wrapText="1"/>
    </xf>
    <xf numFmtId="4" fontId="1" fillId="0" borderId="49" xfId="0" applyNumberFormat="1" applyFont="1" applyFill="1" applyBorder="1" applyAlignment="1" applyProtection="1">
      <alignment vertical="center" wrapText="1"/>
      <protection locked="0"/>
    </xf>
    <xf numFmtId="3" fontId="1" fillId="0" borderId="30" xfId="0" applyNumberFormat="1" applyFont="1" applyFill="1" applyBorder="1" applyAlignment="1">
      <alignment vertical="center" wrapText="1"/>
    </xf>
    <xf numFmtId="3" fontId="1" fillId="0" borderId="35" xfId="0" applyNumberFormat="1" applyFont="1" applyFill="1" applyBorder="1" applyAlignment="1">
      <alignment vertical="center" wrapText="1"/>
    </xf>
    <xf numFmtId="3" fontId="1" fillId="0" borderId="34" xfId="0" applyNumberFormat="1" applyFont="1" applyFill="1" applyBorder="1" applyAlignment="1">
      <alignment vertical="center" wrapText="1"/>
    </xf>
    <xf numFmtId="3" fontId="1" fillId="0" borderId="61" xfId="0" applyNumberFormat="1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 vertical="center" wrapText="1"/>
    </xf>
    <xf numFmtId="3" fontId="1" fillId="0" borderId="62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2" fontId="1" fillId="0" borderId="47" xfId="0" applyNumberFormat="1" applyFont="1" applyFill="1" applyBorder="1" applyAlignment="1" applyProtection="1">
      <alignment vertical="center" wrapText="1"/>
      <protection locked="0"/>
    </xf>
    <xf numFmtId="1" fontId="1" fillId="38" borderId="27" xfId="0" applyNumberFormat="1" applyFont="1" applyFill="1" applyBorder="1" applyAlignment="1">
      <alignment horizontal="right" vertical="center" wrapText="1"/>
    </xf>
    <xf numFmtId="2" fontId="1" fillId="0" borderId="46" xfId="0" applyNumberFormat="1" applyFont="1" applyFill="1" applyBorder="1" applyAlignment="1">
      <alignment horizontal="right" vertical="center" wrapText="1"/>
    </xf>
    <xf numFmtId="2" fontId="1" fillId="0" borderId="47" xfId="0" applyNumberFormat="1" applyFont="1" applyFill="1" applyBorder="1" applyAlignment="1">
      <alignment horizontal="right" vertical="center" wrapText="1"/>
    </xf>
    <xf numFmtId="2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1" fillId="38" borderId="27" xfId="0" applyNumberFormat="1" applyFont="1" applyFill="1" applyBorder="1" applyAlignment="1">
      <alignment horizontal="right" vertical="center" wrapText="1"/>
    </xf>
    <xf numFmtId="3" fontId="0" fillId="33" borderId="42" xfId="0" applyNumberFormat="1" applyFill="1" applyBorder="1" applyAlignment="1">
      <alignment vertical="center" wrapText="1"/>
    </xf>
    <xf numFmtId="3" fontId="1" fillId="33" borderId="41" xfId="0" applyNumberFormat="1" applyFont="1" applyFill="1" applyBorder="1" applyAlignment="1">
      <alignment vertical="center" wrapText="1"/>
    </xf>
    <xf numFmtId="4" fontId="1" fillId="0" borderId="46" xfId="0" applyNumberFormat="1" applyFont="1" applyFill="1" applyBorder="1" applyAlignment="1">
      <alignment vertical="center" wrapText="1"/>
    </xf>
    <xf numFmtId="4" fontId="1" fillId="0" borderId="47" xfId="0" applyNumberFormat="1" applyFont="1" applyFill="1" applyBorder="1" applyAlignment="1">
      <alignment vertical="center" wrapText="1"/>
    </xf>
    <xf numFmtId="4" fontId="1" fillId="0" borderId="47" xfId="0" applyNumberFormat="1" applyFont="1" applyFill="1" applyBorder="1" applyAlignment="1" applyProtection="1">
      <alignment vertical="center" wrapText="1"/>
      <protection locked="0"/>
    </xf>
    <xf numFmtId="4" fontId="1" fillId="0" borderId="59" xfId="0" applyNumberFormat="1" applyFont="1" applyFill="1" applyBorder="1" applyAlignment="1" applyProtection="1">
      <alignment vertical="center" wrapText="1"/>
      <protection locked="0"/>
    </xf>
    <xf numFmtId="4" fontId="1" fillId="38" borderId="25" xfId="0" applyNumberFormat="1" applyFont="1" applyFill="1" applyBorder="1" applyAlignment="1">
      <alignment vertical="center" wrapText="1"/>
    </xf>
    <xf numFmtId="3" fontId="1" fillId="0" borderId="58" xfId="0" applyNumberFormat="1" applyFont="1" applyFill="1" applyBorder="1" applyAlignment="1" applyProtection="1">
      <alignment vertical="center" wrapText="1"/>
      <protection locked="0"/>
    </xf>
    <xf numFmtId="0" fontId="3" fillId="32" borderId="63" xfId="0" applyFont="1" applyFill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3" fontId="1" fillId="34" borderId="65" xfId="0" applyNumberFormat="1" applyFont="1" applyFill="1" applyBorder="1" applyAlignment="1">
      <alignment vertical="center" wrapText="1"/>
    </xf>
    <xf numFmtId="3" fontId="1" fillId="33" borderId="66" xfId="0" applyNumberFormat="1" applyFont="1" applyFill="1" applyBorder="1" applyAlignment="1">
      <alignment vertical="center" wrapText="1"/>
    </xf>
    <xf numFmtId="4" fontId="1" fillId="32" borderId="67" xfId="0" applyNumberFormat="1" applyFont="1" applyFill="1" applyBorder="1" applyAlignment="1">
      <alignment vertical="center" wrapText="1"/>
    </xf>
    <xf numFmtId="4" fontId="1" fillId="32" borderId="68" xfId="0" applyNumberFormat="1" applyFont="1" applyFill="1" applyBorder="1" applyAlignment="1">
      <alignment vertical="center" wrapText="1"/>
    </xf>
    <xf numFmtId="3" fontId="1" fillId="32" borderId="68" xfId="0" applyNumberFormat="1" applyFont="1" applyFill="1" applyBorder="1" applyAlignment="1">
      <alignment vertical="center" wrapText="1"/>
    </xf>
    <xf numFmtId="4" fontId="1" fillId="38" borderId="69" xfId="0" applyNumberFormat="1" applyFont="1" applyFill="1" applyBorder="1" applyAlignment="1">
      <alignment vertical="center" wrapText="1"/>
    </xf>
    <xf numFmtId="3" fontId="1" fillId="34" borderId="69" xfId="0" applyNumberFormat="1" applyFont="1" applyFill="1" applyBorder="1" applyAlignment="1">
      <alignment vertical="center" wrapText="1"/>
    </xf>
    <xf numFmtId="3" fontId="1" fillId="32" borderId="70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3" fontId="1" fillId="38" borderId="7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1" fillId="33" borderId="72" xfId="0" applyNumberFormat="1" applyFont="1" applyFill="1" applyBorder="1" applyAlignment="1">
      <alignment vertical="center" wrapText="1"/>
    </xf>
    <xf numFmtId="3" fontId="1" fillId="32" borderId="73" xfId="0" applyNumberFormat="1" applyFont="1" applyFill="1" applyBorder="1" applyAlignment="1">
      <alignment vertical="center" wrapText="1"/>
    </xf>
    <xf numFmtId="3" fontId="1" fillId="32" borderId="74" xfId="0" applyNumberFormat="1" applyFont="1" applyFill="1" applyBorder="1" applyAlignment="1">
      <alignment vertical="center" wrapText="1"/>
    </xf>
    <xf numFmtId="3" fontId="1" fillId="32" borderId="75" xfId="0" applyNumberFormat="1" applyFont="1" applyFill="1" applyBorder="1" applyAlignment="1">
      <alignment vertical="center" wrapText="1"/>
    </xf>
    <xf numFmtId="3" fontId="1" fillId="32" borderId="76" xfId="0" applyNumberFormat="1" applyFont="1" applyFill="1" applyBorder="1" applyAlignment="1">
      <alignment vertical="center" wrapText="1"/>
    </xf>
    <xf numFmtId="3" fontId="1" fillId="34" borderId="44" xfId="0" applyNumberFormat="1" applyFont="1" applyFill="1" applyBorder="1" applyAlignment="1" applyProtection="1">
      <alignment vertical="center" wrapText="1"/>
      <protection locked="0"/>
    </xf>
    <xf numFmtId="3" fontId="1" fillId="32" borderId="77" xfId="0" applyNumberFormat="1" applyFont="1" applyFill="1" applyBorder="1" applyAlignment="1">
      <alignment vertical="center" wrapText="1"/>
    </xf>
    <xf numFmtId="3" fontId="1" fillId="34" borderId="78" xfId="0" applyNumberFormat="1" applyFont="1" applyFill="1" applyBorder="1" applyAlignment="1">
      <alignment horizontal="right" vertical="center" wrapText="1"/>
    </xf>
    <xf numFmtId="3" fontId="1" fillId="32" borderId="79" xfId="0" applyNumberFormat="1" applyFont="1" applyFill="1" applyBorder="1" applyAlignment="1">
      <alignment vertical="center" wrapText="1"/>
    </xf>
    <xf numFmtId="3" fontId="1" fillId="40" borderId="46" xfId="0" applyNumberFormat="1" applyFont="1" applyFill="1" applyBorder="1" applyAlignment="1">
      <alignment vertical="center" wrapText="1"/>
    </xf>
    <xf numFmtId="3" fontId="1" fillId="40" borderId="47" xfId="0" applyNumberFormat="1" applyFont="1" applyFill="1" applyBorder="1" applyAlignment="1">
      <alignment vertical="center" wrapText="1"/>
    </xf>
    <xf numFmtId="3" fontId="1" fillId="40" borderId="47" xfId="0" applyNumberFormat="1" applyFont="1" applyFill="1" applyBorder="1" applyAlignment="1" applyProtection="1">
      <alignment vertical="center" wrapText="1"/>
      <protection locked="0"/>
    </xf>
    <xf numFmtId="3" fontId="1" fillId="40" borderId="49" xfId="0" applyNumberFormat="1" applyFont="1" applyFill="1" applyBorder="1" applyAlignment="1" applyProtection="1">
      <alignment vertical="center" wrapText="1"/>
      <protection locked="0"/>
    </xf>
    <xf numFmtId="3" fontId="1" fillId="40" borderId="20" xfId="0" applyNumberFormat="1" applyFont="1" applyFill="1" applyBorder="1" applyAlignment="1">
      <alignment vertical="center" wrapText="1"/>
    </xf>
    <xf numFmtId="3" fontId="1" fillId="40" borderId="19" xfId="0" applyNumberFormat="1" applyFont="1" applyFill="1" applyBorder="1" applyAlignment="1">
      <alignment vertical="center" wrapText="1"/>
    </xf>
    <xf numFmtId="3" fontId="1" fillId="40" borderId="21" xfId="0" applyNumberFormat="1" applyFont="1" applyFill="1" applyBorder="1" applyAlignment="1">
      <alignment vertical="center" wrapText="1"/>
    </xf>
    <xf numFmtId="4" fontId="1" fillId="40" borderId="46" xfId="0" applyNumberFormat="1" applyFont="1" applyFill="1" applyBorder="1" applyAlignment="1">
      <alignment vertical="center" wrapText="1"/>
    </xf>
    <xf numFmtId="3" fontId="1" fillId="40" borderId="48" xfId="0" applyNumberFormat="1" applyFont="1" applyFill="1" applyBorder="1" applyAlignment="1">
      <alignment vertical="center" wrapText="1"/>
    </xf>
    <xf numFmtId="4" fontId="1" fillId="40" borderId="47" xfId="0" applyNumberFormat="1" applyFont="1" applyFill="1" applyBorder="1" applyAlignment="1" applyProtection="1">
      <alignment vertical="center" wrapText="1"/>
      <protection locked="0"/>
    </xf>
    <xf numFmtId="3" fontId="1" fillId="40" borderId="48" xfId="0" applyNumberFormat="1" applyFont="1" applyFill="1" applyBorder="1" applyAlignment="1" applyProtection="1">
      <alignment vertical="center" wrapText="1"/>
      <protection locked="0"/>
    </xf>
    <xf numFmtId="3" fontId="1" fillId="40" borderId="50" xfId="0" applyNumberFormat="1" applyFont="1" applyFill="1" applyBorder="1" applyAlignment="1" applyProtection="1">
      <alignment vertical="center" wrapText="1"/>
      <protection locked="0"/>
    </xf>
    <xf numFmtId="1" fontId="1" fillId="40" borderId="50" xfId="0" applyNumberFormat="1" applyFont="1" applyFill="1" applyBorder="1" applyAlignment="1" applyProtection="1">
      <alignment vertical="center" wrapText="1"/>
      <protection locked="0"/>
    </xf>
    <xf numFmtId="1" fontId="1" fillId="41" borderId="46" xfId="0" applyNumberFormat="1" applyFont="1" applyFill="1" applyBorder="1" applyAlignment="1">
      <alignment vertical="center" wrapText="1"/>
    </xf>
    <xf numFmtId="1" fontId="1" fillId="40" borderId="47" xfId="0" applyNumberFormat="1" applyFont="1" applyFill="1" applyBorder="1" applyAlignment="1">
      <alignment vertical="center" wrapText="1"/>
    </xf>
    <xf numFmtId="1" fontId="1" fillId="40" borderId="47" xfId="0" applyNumberFormat="1" applyFont="1" applyFill="1" applyBorder="1" applyAlignment="1" applyProtection="1">
      <alignment vertical="center" wrapText="1"/>
      <protection locked="0"/>
    </xf>
    <xf numFmtId="1" fontId="1" fillId="40" borderId="49" xfId="0" applyNumberFormat="1" applyFont="1" applyFill="1" applyBorder="1" applyAlignment="1" applyProtection="1">
      <alignment vertical="center" wrapText="1"/>
      <protection locked="0"/>
    </xf>
    <xf numFmtId="1" fontId="1" fillId="40" borderId="46" xfId="0" applyNumberFormat="1" applyFont="1" applyFill="1" applyBorder="1" applyAlignment="1">
      <alignment horizontal="right" vertical="center" wrapText="1"/>
    </xf>
    <xf numFmtId="1" fontId="1" fillId="40" borderId="47" xfId="0" applyNumberFormat="1" applyFont="1" applyFill="1" applyBorder="1" applyAlignment="1">
      <alignment horizontal="right" vertical="center" wrapText="1"/>
    </xf>
    <xf numFmtId="1" fontId="1" fillId="40" borderId="47" xfId="0" applyNumberFormat="1" applyFont="1" applyFill="1" applyBorder="1" applyAlignment="1" applyProtection="1">
      <alignment horizontal="right" vertical="center" wrapText="1"/>
      <protection locked="0"/>
    </xf>
    <xf numFmtId="1" fontId="1" fillId="40" borderId="59" xfId="0" applyNumberFormat="1" applyFont="1" applyFill="1" applyBorder="1" applyAlignment="1" applyProtection="1">
      <alignment horizontal="right" vertical="center" wrapText="1"/>
      <protection locked="0"/>
    </xf>
    <xf numFmtId="3" fontId="1" fillId="40" borderId="50" xfId="0" applyNumberFormat="1" applyFont="1" applyFill="1" applyBorder="1" applyAlignment="1" applyProtection="1">
      <alignment horizontal="right" vertical="center" wrapText="1"/>
      <protection locked="0"/>
    </xf>
    <xf numFmtId="1" fontId="1" fillId="40" borderId="46" xfId="0" applyNumberFormat="1" applyFont="1" applyFill="1" applyBorder="1" applyAlignment="1">
      <alignment vertical="center" wrapText="1"/>
    </xf>
    <xf numFmtId="1" fontId="1" fillId="40" borderId="80" xfId="0" applyNumberFormat="1" applyFont="1" applyFill="1" applyBorder="1" applyAlignment="1">
      <alignment vertical="center" wrapText="1"/>
    </xf>
    <xf numFmtId="1" fontId="1" fillId="40" borderId="48" xfId="0" applyNumberFormat="1" applyFont="1" applyFill="1" applyBorder="1" applyAlignment="1">
      <alignment vertical="center" wrapText="1"/>
    </xf>
    <xf numFmtId="3" fontId="1" fillId="40" borderId="81" xfId="0" applyNumberFormat="1" applyFont="1" applyFill="1" applyBorder="1" applyAlignment="1" applyProtection="1">
      <alignment vertical="center" wrapText="1"/>
      <protection locked="0"/>
    </xf>
    <xf numFmtId="3" fontId="1" fillId="41" borderId="46" xfId="0" applyNumberFormat="1" applyFont="1" applyFill="1" applyBorder="1" applyAlignment="1">
      <alignment vertical="center" wrapText="1"/>
    </xf>
    <xf numFmtId="1" fontId="1" fillId="40" borderId="47" xfId="42" applyNumberFormat="1" applyFont="1" applyFill="1" applyBorder="1" applyAlignment="1" applyProtection="1">
      <alignment vertical="center" wrapText="1"/>
      <protection locked="0"/>
    </xf>
    <xf numFmtId="2" fontId="1" fillId="40" borderId="47" xfId="42" applyNumberFormat="1" applyFont="1" applyFill="1" applyBorder="1" applyAlignment="1" applyProtection="1">
      <alignment vertical="center" wrapText="1"/>
      <protection locked="0"/>
    </xf>
    <xf numFmtId="1" fontId="1" fillId="40" borderId="59" xfId="0" applyNumberFormat="1" applyFont="1" applyFill="1" applyBorder="1" applyAlignment="1" applyProtection="1">
      <alignment vertical="center" wrapText="1"/>
      <protection locked="0"/>
    </xf>
    <xf numFmtId="3" fontId="1" fillId="40" borderId="59" xfId="0" applyNumberFormat="1" applyFont="1" applyFill="1" applyBorder="1" applyAlignment="1" applyProtection="1">
      <alignment vertical="center" wrapText="1"/>
      <protection locked="0"/>
    </xf>
    <xf numFmtId="3" fontId="1" fillId="40" borderId="58" xfId="0" applyNumberFormat="1" applyFont="1" applyFill="1" applyBorder="1" applyAlignment="1" applyProtection="1">
      <alignment vertical="center" wrapText="1"/>
      <protection locked="0"/>
    </xf>
    <xf numFmtId="3" fontId="1" fillId="34" borderId="82" xfId="0" applyNumberFormat="1" applyFont="1" applyFill="1" applyBorder="1" applyAlignment="1" applyProtection="1">
      <alignment vertical="center" wrapText="1"/>
      <protection locked="0"/>
    </xf>
    <xf numFmtId="2" fontId="1" fillId="34" borderId="27" xfId="0" applyNumberFormat="1" applyFont="1" applyFill="1" applyBorder="1" applyAlignment="1" applyProtection="1">
      <alignment vertical="center" wrapText="1"/>
      <protection locked="0"/>
    </xf>
    <xf numFmtId="4" fontId="1" fillId="34" borderId="27" xfId="0" applyNumberFormat="1" applyFont="1" applyFill="1" applyBorder="1" applyAlignment="1" applyProtection="1">
      <alignment vertical="center" wrapText="1"/>
      <protection locked="0"/>
    </xf>
    <xf numFmtId="2" fontId="1" fillId="0" borderId="47" xfId="0" applyNumberFormat="1" applyFont="1" applyFill="1" applyBorder="1" applyAlignment="1">
      <alignment vertical="center" wrapText="1"/>
    </xf>
    <xf numFmtId="2" fontId="1" fillId="0" borderId="59" xfId="0" applyNumberFormat="1" applyFont="1" applyFill="1" applyBorder="1" applyAlignment="1" applyProtection="1">
      <alignment vertical="center" wrapText="1"/>
      <protection locked="0"/>
    </xf>
    <xf numFmtId="3" fontId="1" fillId="40" borderId="83" xfId="0" applyNumberFormat="1" applyFont="1" applyFill="1" applyBorder="1" applyAlignment="1" applyProtection="1">
      <alignment vertical="center" wrapText="1"/>
      <protection locked="0"/>
    </xf>
    <xf numFmtId="2" fontId="1" fillId="40" borderId="84" xfId="0" applyNumberFormat="1" applyFont="1" applyFill="1" applyBorder="1" applyAlignment="1">
      <alignment vertical="center" wrapText="1"/>
    </xf>
    <xf numFmtId="2" fontId="1" fillId="40" borderId="47" xfId="0" applyNumberFormat="1" applyFont="1" applyFill="1" applyBorder="1" applyAlignment="1" applyProtection="1">
      <alignment vertical="center" wrapText="1"/>
      <protection locked="0"/>
    </xf>
    <xf numFmtId="3" fontId="1" fillId="32" borderId="85" xfId="0" applyNumberFormat="1" applyFont="1" applyFill="1" applyBorder="1" applyAlignment="1">
      <alignment vertical="center" wrapText="1"/>
    </xf>
    <xf numFmtId="0" fontId="2" fillId="32" borderId="64" xfId="0" applyFont="1" applyFill="1" applyBorder="1" applyAlignment="1">
      <alignment vertical="center" wrapText="1"/>
    </xf>
    <xf numFmtId="0" fontId="2" fillId="32" borderId="86" xfId="0" applyFont="1" applyFill="1" applyBorder="1" applyAlignment="1">
      <alignment vertical="center" wrapText="1"/>
    </xf>
    <xf numFmtId="0" fontId="2" fillId="32" borderId="87" xfId="0" applyFont="1" applyFill="1" applyBorder="1" applyAlignment="1">
      <alignment vertical="center" wrapText="1"/>
    </xf>
    <xf numFmtId="3" fontId="1" fillId="32" borderId="88" xfId="0" applyNumberFormat="1" applyFont="1" applyFill="1" applyBorder="1" applyAlignment="1">
      <alignment vertical="center" wrapText="1"/>
    </xf>
    <xf numFmtId="2" fontId="1" fillId="42" borderId="84" xfId="0" applyNumberFormat="1" applyFont="1" applyFill="1" applyBorder="1" applyAlignment="1">
      <alignment vertical="center" wrapText="1"/>
    </xf>
    <xf numFmtId="1" fontId="1" fillId="42" borderId="48" xfId="0" applyNumberFormat="1" applyFont="1" applyFill="1" applyBorder="1" applyAlignment="1">
      <alignment vertical="center" wrapText="1"/>
    </xf>
    <xf numFmtId="2" fontId="1" fillId="42" borderId="47" xfId="0" applyNumberFormat="1" applyFont="1" applyFill="1" applyBorder="1" applyAlignment="1" applyProtection="1">
      <alignment vertical="center" wrapText="1"/>
      <protection locked="0"/>
    </xf>
    <xf numFmtId="1" fontId="1" fillId="42" borderId="47" xfId="0" applyNumberFormat="1" applyFont="1" applyFill="1" applyBorder="1" applyAlignment="1" applyProtection="1">
      <alignment vertical="center" wrapText="1"/>
      <protection locked="0"/>
    </xf>
    <xf numFmtId="1" fontId="1" fillId="42" borderId="49" xfId="0" applyNumberFormat="1" applyFont="1" applyFill="1" applyBorder="1" applyAlignment="1" applyProtection="1">
      <alignment vertical="center" wrapText="1"/>
      <protection locked="0"/>
    </xf>
    <xf numFmtId="3" fontId="1" fillId="42" borderId="50" xfId="0" applyNumberFormat="1" applyFont="1" applyFill="1" applyBorder="1" applyAlignment="1" applyProtection="1">
      <alignment vertical="center" wrapText="1"/>
      <protection locked="0"/>
    </xf>
    <xf numFmtId="3" fontId="1" fillId="42" borderId="89" xfId="0" applyNumberFormat="1" applyFont="1" applyFill="1" applyBorder="1" applyAlignment="1">
      <alignment vertical="center" wrapText="1"/>
    </xf>
    <xf numFmtId="3" fontId="1" fillId="42" borderId="90" xfId="0" applyNumberFormat="1" applyFont="1" applyFill="1" applyBorder="1" applyAlignment="1">
      <alignment vertical="center" wrapText="1"/>
    </xf>
    <xf numFmtId="3" fontId="1" fillId="42" borderId="91" xfId="0" applyNumberFormat="1" applyFont="1" applyFill="1" applyBorder="1" applyAlignment="1">
      <alignment vertical="center" wrapText="1"/>
    </xf>
    <xf numFmtId="3" fontId="1" fillId="30" borderId="92" xfId="0" applyNumberFormat="1" applyFont="1" applyFill="1" applyBorder="1" applyAlignment="1">
      <alignment vertical="center" wrapText="1"/>
    </xf>
    <xf numFmtId="3" fontId="1" fillId="43" borderId="92" xfId="0" applyNumberFormat="1" applyFont="1" applyFill="1" applyBorder="1" applyAlignment="1">
      <alignment vertical="center" wrapText="1"/>
    </xf>
    <xf numFmtId="3" fontId="1" fillId="42" borderId="93" xfId="0" applyNumberFormat="1" applyFont="1" applyFill="1" applyBorder="1" applyAlignment="1">
      <alignment vertical="center" wrapText="1"/>
    </xf>
    <xf numFmtId="3" fontId="1" fillId="42" borderId="94" xfId="0" applyNumberFormat="1" applyFont="1" applyFill="1" applyBorder="1" applyAlignment="1">
      <alignment vertical="center" wrapText="1"/>
    </xf>
    <xf numFmtId="3" fontId="1" fillId="42" borderId="85" xfId="0" applyNumberFormat="1" applyFont="1" applyFill="1" applyBorder="1" applyAlignment="1">
      <alignment vertical="center" wrapText="1"/>
    </xf>
    <xf numFmtId="3" fontId="1" fillId="42" borderId="95" xfId="0" applyNumberFormat="1" applyFont="1" applyFill="1" applyBorder="1" applyAlignment="1">
      <alignment vertical="center" wrapText="1"/>
    </xf>
    <xf numFmtId="3" fontId="1" fillId="30" borderId="96" xfId="0" applyNumberFormat="1" applyFont="1" applyFill="1" applyBorder="1" applyAlignment="1">
      <alignment vertical="center" wrapText="1"/>
    </xf>
    <xf numFmtId="3" fontId="1" fillId="43" borderId="96" xfId="0" applyNumberFormat="1" applyFont="1" applyFill="1" applyBorder="1" applyAlignment="1">
      <alignment vertical="center" wrapText="1"/>
    </xf>
    <xf numFmtId="0" fontId="3" fillId="32" borderId="97" xfId="0" applyFont="1" applyFill="1" applyBorder="1" applyAlignment="1">
      <alignment vertical="center" wrapText="1"/>
    </xf>
    <xf numFmtId="0" fontId="2" fillId="32" borderId="98" xfId="0" applyFont="1" applyFill="1" applyBorder="1" applyAlignment="1">
      <alignment vertical="center" wrapText="1"/>
    </xf>
    <xf numFmtId="0" fontId="3" fillId="0" borderId="98" xfId="0" applyFont="1" applyBorder="1" applyAlignment="1">
      <alignment vertical="center" wrapText="1"/>
    </xf>
    <xf numFmtId="3" fontId="1" fillId="0" borderId="99" xfId="0" applyNumberFormat="1" applyFont="1" applyFill="1" applyBorder="1" applyAlignment="1">
      <alignment vertical="center" wrapText="1"/>
    </xf>
    <xf numFmtId="3" fontId="1" fillId="0" borderId="100" xfId="0" applyNumberFormat="1" applyFont="1" applyFill="1" applyBorder="1" applyAlignment="1" applyProtection="1">
      <alignment vertical="center" wrapText="1"/>
      <protection locked="0"/>
    </xf>
    <xf numFmtId="3" fontId="1" fillId="0" borderId="101" xfId="0" applyNumberFormat="1" applyFont="1" applyFill="1" applyBorder="1" applyAlignment="1">
      <alignment vertical="center" wrapText="1"/>
    </xf>
    <xf numFmtId="1" fontId="1" fillId="0" borderId="47" xfId="0" applyNumberFormat="1" applyFont="1" applyFill="1" applyBorder="1" applyAlignment="1">
      <alignment vertical="center" wrapText="1"/>
    </xf>
    <xf numFmtId="1" fontId="1" fillId="0" borderId="47" xfId="0" applyNumberFormat="1" applyFont="1" applyFill="1" applyBorder="1" applyAlignment="1" applyProtection="1">
      <alignment vertical="center" wrapText="1"/>
      <protection locked="0"/>
    </xf>
    <xf numFmtId="3" fontId="1" fillId="0" borderId="81" xfId="0" applyNumberFormat="1" applyFont="1" applyFill="1" applyBorder="1" applyAlignment="1" applyProtection="1">
      <alignment vertical="center" wrapText="1"/>
      <protection locked="0"/>
    </xf>
    <xf numFmtId="3" fontId="0" fillId="33" borderId="57" xfId="0" applyNumberFormat="1" applyFill="1" applyBorder="1" applyAlignment="1">
      <alignment vertical="center" wrapText="1"/>
    </xf>
    <xf numFmtId="4" fontId="1" fillId="42" borderId="46" xfId="0" applyNumberFormat="1" applyFont="1" applyFill="1" applyBorder="1" applyAlignment="1">
      <alignment vertical="center" wrapText="1"/>
    </xf>
    <xf numFmtId="3" fontId="1" fillId="42" borderId="47" xfId="0" applyNumberFormat="1" applyFont="1" applyFill="1" applyBorder="1" applyAlignment="1">
      <alignment vertical="center" wrapText="1"/>
    </xf>
    <xf numFmtId="4" fontId="1" fillId="42" borderId="47" xfId="0" applyNumberFormat="1" applyFont="1" applyFill="1" applyBorder="1" applyAlignment="1" applyProtection="1">
      <alignment vertical="center" wrapText="1"/>
      <protection locked="0"/>
    </xf>
    <xf numFmtId="3" fontId="1" fillId="42" borderId="47" xfId="0" applyNumberFormat="1" applyFont="1" applyFill="1" applyBorder="1" applyAlignment="1" applyProtection="1">
      <alignment vertical="center" wrapText="1"/>
      <protection locked="0"/>
    </xf>
    <xf numFmtId="3" fontId="1" fillId="42" borderId="49" xfId="0" applyNumberFormat="1" applyFont="1" applyFill="1" applyBorder="1" applyAlignment="1" applyProtection="1">
      <alignment vertical="center" wrapText="1"/>
      <protection locked="0"/>
    </xf>
    <xf numFmtId="4" fontId="1" fillId="33" borderId="26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2" xfId="0" applyFont="1" applyBorder="1" applyAlignment="1">
      <alignment horizontal="center" vertical="top"/>
    </xf>
    <xf numFmtId="0" fontId="6" fillId="0" borderId="10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 textRotation="90" wrapText="1"/>
    </xf>
    <xf numFmtId="0" fontId="1" fillId="0" borderId="107" xfId="0" applyFont="1" applyBorder="1" applyAlignment="1">
      <alignment horizontal="center" vertical="center" textRotation="90" wrapText="1"/>
    </xf>
    <xf numFmtId="0" fontId="1" fillId="0" borderId="108" xfId="0" applyFont="1" applyBorder="1" applyAlignment="1">
      <alignment horizontal="center" vertical="center" textRotation="90" wrapText="1"/>
    </xf>
    <xf numFmtId="0" fontId="0" fillId="33" borderId="89" xfId="0" applyFill="1" applyBorder="1" applyAlignment="1">
      <alignment horizontal="left" vertical="center" wrapText="1"/>
    </xf>
    <xf numFmtId="0" fontId="5" fillId="33" borderId="89" xfId="0" applyFont="1" applyFill="1" applyBorder="1" applyAlignment="1">
      <alignment horizontal="left" vertical="center" wrapText="1"/>
    </xf>
    <xf numFmtId="0" fontId="5" fillId="33" borderId="109" xfId="0" applyFont="1" applyFill="1" applyBorder="1" applyAlignment="1">
      <alignment horizontal="left" vertical="center" wrapText="1"/>
    </xf>
    <xf numFmtId="0" fontId="1" fillId="32" borderId="110" xfId="0" applyFont="1" applyFill="1" applyBorder="1" applyAlignment="1">
      <alignment horizontal="left" vertical="center" wrapText="1"/>
    </xf>
    <xf numFmtId="0" fontId="1" fillId="32" borderId="111" xfId="0" applyFont="1" applyFill="1" applyBorder="1" applyAlignment="1">
      <alignment horizontal="left" vertical="center" wrapText="1"/>
    </xf>
    <xf numFmtId="0" fontId="1" fillId="32" borderId="112" xfId="0" applyFont="1" applyFill="1" applyBorder="1" applyAlignment="1">
      <alignment horizontal="left" vertical="center" wrapText="1"/>
    </xf>
    <xf numFmtId="0" fontId="1" fillId="32" borderId="113" xfId="0" applyFont="1" applyFill="1" applyBorder="1" applyAlignment="1">
      <alignment horizontal="left" vertical="center" wrapText="1"/>
    </xf>
    <xf numFmtId="0" fontId="1" fillId="0" borderId="112" xfId="0" applyFont="1" applyBorder="1" applyAlignment="1">
      <alignment horizontal="center" vertical="center" textRotation="90" wrapText="1"/>
    </xf>
    <xf numFmtId="0" fontId="1" fillId="0" borderId="114" xfId="0" applyFont="1" applyBorder="1" applyAlignment="1">
      <alignment horizontal="center" vertical="center" textRotation="90" wrapText="1"/>
    </xf>
    <xf numFmtId="0" fontId="3" fillId="32" borderId="113" xfId="0" applyFont="1" applyFill="1" applyBorder="1" applyAlignment="1">
      <alignment horizontal="left" vertical="center" wrapText="1"/>
    </xf>
    <xf numFmtId="0" fontId="5" fillId="0" borderId="113" xfId="0" applyFont="1" applyBorder="1" applyAlignment="1">
      <alignment horizontal="left" vertical="center" wrapText="1"/>
    </xf>
    <xf numFmtId="0" fontId="5" fillId="0" borderId="115" xfId="0" applyFont="1" applyBorder="1" applyAlignment="1">
      <alignment horizontal="left" vertical="center" wrapText="1"/>
    </xf>
    <xf numFmtId="0" fontId="1" fillId="38" borderId="92" xfId="0" applyFont="1" applyFill="1" applyBorder="1" applyAlignment="1">
      <alignment horizontal="left"/>
    </xf>
    <xf numFmtId="0" fontId="1" fillId="38" borderId="116" xfId="0" applyFont="1" applyFill="1" applyBorder="1" applyAlignment="1">
      <alignment horizontal="left"/>
    </xf>
    <xf numFmtId="0" fontId="1" fillId="34" borderId="92" xfId="0" applyFont="1" applyFill="1" applyBorder="1" applyAlignment="1">
      <alignment horizontal="left"/>
    </xf>
    <xf numFmtId="0" fontId="1" fillId="34" borderId="116" xfId="0" applyFont="1" applyFill="1" applyBorder="1" applyAlignment="1">
      <alignment horizontal="left"/>
    </xf>
    <xf numFmtId="0" fontId="1" fillId="33" borderId="55" xfId="0" applyFont="1" applyFill="1" applyBorder="1" applyAlignment="1">
      <alignment horizontal="left" vertical="center" wrapText="1"/>
    </xf>
    <xf numFmtId="0" fontId="1" fillId="33" borderId="117" xfId="0" applyFont="1" applyFill="1" applyBorder="1" applyAlignment="1">
      <alignment horizontal="left" vertical="center" wrapText="1"/>
    </xf>
    <xf numFmtId="0" fontId="10" fillId="0" borderId="118" xfId="0" applyFont="1" applyBorder="1" applyAlignment="1">
      <alignment horizontal="center" vertical="center" textRotation="90" wrapText="1"/>
    </xf>
    <xf numFmtId="0" fontId="10" fillId="0" borderId="119" xfId="0" applyFont="1" applyBorder="1" applyAlignment="1">
      <alignment horizontal="center" vertical="center" textRotation="90" wrapText="1"/>
    </xf>
    <xf numFmtId="0" fontId="10" fillId="0" borderId="120" xfId="0" applyFont="1" applyBorder="1" applyAlignment="1">
      <alignment horizontal="center" vertical="center" textRotation="90" wrapText="1"/>
    </xf>
    <xf numFmtId="0" fontId="1" fillId="33" borderId="89" xfId="0" applyFont="1" applyFill="1" applyBorder="1" applyAlignment="1">
      <alignment horizontal="left" vertical="center" wrapText="1"/>
    </xf>
    <xf numFmtId="0" fontId="1" fillId="33" borderId="109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92" xfId="0" applyFont="1" applyBorder="1" applyAlignment="1">
      <alignment horizontal="center" vertical="center" textRotation="90" wrapText="1"/>
    </xf>
    <xf numFmtId="0" fontId="1" fillId="0" borderId="121" xfId="0" applyFont="1" applyBorder="1" applyAlignment="1">
      <alignment horizontal="center" vertical="center" textRotation="90" wrapText="1"/>
    </xf>
    <xf numFmtId="0" fontId="1" fillId="33" borderId="122" xfId="0" applyFont="1" applyFill="1" applyBorder="1" applyAlignment="1">
      <alignment horizontal="left" vertical="center" wrapText="1"/>
    </xf>
    <xf numFmtId="0" fontId="1" fillId="33" borderId="123" xfId="0" applyFont="1" applyFill="1" applyBorder="1" applyAlignment="1">
      <alignment horizontal="left" vertical="center" wrapText="1"/>
    </xf>
    <xf numFmtId="0" fontId="1" fillId="32" borderId="124" xfId="0" applyFont="1" applyFill="1" applyBorder="1" applyAlignment="1">
      <alignment horizontal="left" vertical="center" wrapText="1"/>
    </xf>
    <xf numFmtId="0" fontId="1" fillId="32" borderId="125" xfId="0" applyFont="1" applyFill="1" applyBorder="1" applyAlignment="1">
      <alignment horizontal="left" vertical="center" wrapText="1"/>
    </xf>
    <xf numFmtId="0" fontId="1" fillId="0" borderId="125" xfId="0" applyFont="1" applyBorder="1" applyAlignment="1">
      <alignment horizontal="center" vertical="center" textRotation="90" wrapText="1"/>
    </xf>
    <xf numFmtId="0" fontId="1" fillId="0" borderId="126" xfId="0" applyFont="1" applyBorder="1" applyAlignment="1">
      <alignment horizontal="center" vertical="center" textRotation="90" wrapText="1"/>
    </xf>
    <xf numFmtId="0" fontId="1" fillId="38" borderId="96" xfId="0" applyFont="1" applyFill="1" applyBorder="1" applyAlignment="1">
      <alignment horizontal="left"/>
    </xf>
    <xf numFmtId="0" fontId="1" fillId="38" borderId="127" xfId="0" applyFont="1" applyFill="1" applyBorder="1" applyAlignment="1">
      <alignment horizontal="left"/>
    </xf>
    <xf numFmtId="0" fontId="1" fillId="34" borderId="96" xfId="0" applyFont="1" applyFill="1" applyBorder="1" applyAlignment="1">
      <alignment horizontal="left"/>
    </xf>
    <xf numFmtId="0" fontId="1" fillId="34" borderId="128" xfId="0" applyFont="1" applyFill="1" applyBorder="1" applyAlignment="1">
      <alignment horizontal="left"/>
    </xf>
    <xf numFmtId="0" fontId="3" fillId="0" borderId="129" xfId="0" applyFont="1" applyBorder="1" applyAlignment="1">
      <alignment horizontal="center" vertical="center" textRotation="90" wrapText="1"/>
    </xf>
    <xf numFmtId="0" fontId="3" fillId="0" borderId="130" xfId="0" applyFont="1" applyBorder="1" applyAlignment="1">
      <alignment horizontal="center" vertical="center" textRotation="90" wrapText="1"/>
    </xf>
    <xf numFmtId="0" fontId="3" fillId="0" borderId="131" xfId="0" applyFont="1" applyBorder="1" applyAlignment="1">
      <alignment horizontal="center" vertical="center" textRotation="90" wrapText="1"/>
    </xf>
    <xf numFmtId="0" fontId="1" fillId="33" borderId="95" xfId="0" applyFont="1" applyFill="1" applyBorder="1" applyAlignment="1">
      <alignment horizontal="left" vertical="center" wrapText="1"/>
    </xf>
    <xf numFmtId="0" fontId="1" fillId="0" borderId="10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 textRotation="90" wrapText="1"/>
    </xf>
    <xf numFmtId="0" fontId="1" fillId="0" borderId="119" xfId="0" applyFont="1" applyBorder="1" applyAlignment="1">
      <alignment horizontal="center" vertical="center" textRotation="90" wrapText="1"/>
    </xf>
    <xf numFmtId="0" fontId="1" fillId="0" borderId="120" xfId="0" applyFont="1" applyBorder="1" applyAlignment="1">
      <alignment horizontal="center" vertical="center" textRotation="90" wrapText="1"/>
    </xf>
    <xf numFmtId="0" fontId="1" fillId="33" borderId="132" xfId="0" applyFont="1" applyFill="1" applyBorder="1" applyAlignment="1">
      <alignment horizontal="left" vertical="center" wrapText="1"/>
    </xf>
    <xf numFmtId="0" fontId="1" fillId="33" borderId="133" xfId="0" applyFont="1" applyFill="1" applyBorder="1" applyAlignment="1">
      <alignment horizontal="left" vertical="center" wrapText="1"/>
    </xf>
    <xf numFmtId="0" fontId="1" fillId="32" borderId="134" xfId="0" applyFont="1" applyFill="1" applyBorder="1" applyAlignment="1">
      <alignment horizontal="left" vertical="center" wrapText="1"/>
    </xf>
    <xf numFmtId="0" fontId="1" fillId="32" borderId="135" xfId="0" applyFont="1" applyFill="1" applyBorder="1" applyAlignment="1">
      <alignment horizontal="left" vertical="center" wrapText="1"/>
    </xf>
    <xf numFmtId="0" fontId="1" fillId="32" borderId="136" xfId="0" applyFont="1" applyFill="1" applyBorder="1" applyAlignment="1">
      <alignment horizontal="left" vertical="center" wrapText="1"/>
    </xf>
    <xf numFmtId="0" fontId="1" fillId="32" borderId="137" xfId="0" applyFont="1" applyFill="1" applyBorder="1" applyAlignment="1">
      <alignment horizontal="left" vertical="center" wrapText="1"/>
    </xf>
    <xf numFmtId="0" fontId="1" fillId="0" borderId="138" xfId="0" applyFont="1" applyBorder="1" applyAlignment="1">
      <alignment horizontal="center" vertical="center" textRotation="90" wrapText="1"/>
    </xf>
    <xf numFmtId="0" fontId="1" fillId="0" borderId="139" xfId="0" applyFont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4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38" borderId="44" xfId="0" applyFont="1" applyFill="1" applyBorder="1" applyAlignment="1">
      <alignment horizontal="left"/>
    </xf>
    <xf numFmtId="0" fontId="1" fillId="38" borderId="65" xfId="0" applyFont="1" applyFill="1" applyBorder="1" applyAlignment="1">
      <alignment horizontal="left"/>
    </xf>
    <xf numFmtId="0" fontId="1" fillId="34" borderId="44" xfId="0" applyFont="1" applyFill="1" applyBorder="1" applyAlignment="1">
      <alignment horizontal="left"/>
    </xf>
    <xf numFmtId="0" fontId="1" fillId="34" borderId="65" xfId="0" applyFont="1" applyFill="1" applyBorder="1" applyAlignment="1">
      <alignment horizontal="left"/>
    </xf>
    <xf numFmtId="0" fontId="1" fillId="33" borderId="141" xfId="0" applyFont="1" applyFill="1" applyBorder="1" applyAlignment="1">
      <alignment horizontal="left" vertical="center" wrapText="1"/>
    </xf>
    <xf numFmtId="0" fontId="1" fillId="32" borderId="142" xfId="0" applyFont="1" applyFill="1" applyBorder="1" applyAlignment="1">
      <alignment horizontal="left" vertical="center" wrapText="1"/>
    </xf>
    <xf numFmtId="0" fontId="1" fillId="32" borderId="143" xfId="0" applyFont="1" applyFill="1" applyBorder="1" applyAlignment="1">
      <alignment horizontal="left" vertical="center" wrapText="1"/>
    </xf>
    <xf numFmtId="0" fontId="3" fillId="32" borderId="115" xfId="0" applyFont="1" applyFill="1" applyBorder="1" applyAlignment="1">
      <alignment horizontal="left" vertical="center" wrapText="1"/>
    </xf>
    <xf numFmtId="0" fontId="3" fillId="32" borderId="144" xfId="0" applyFont="1" applyFill="1" applyBorder="1" applyAlignment="1">
      <alignment horizontal="left" vertical="center" wrapText="1"/>
    </xf>
    <xf numFmtId="0" fontId="12" fillId="0" borderId="145" xfId="0" applyFont="1" applyBorder="1" applyAlignment="1">
      <alignment horizontal="center" vertical="center" wrapText="1"/>
    </xf>
    <xf numFmtId="0" fontId="12" fillId="0" borderId="146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118" xfId="0" applyFont="1" applyBorder="1" applyAlignment="1">
      <alignment horizontal="left" vertical="center" textRotation="90" wrapText="1"/>
    </xf>
    <xf numFmtId="0" fontId="1" fillId="0" borderId="119" xfId="0" applyFont="1" applyBorder="1" applyAlignment="1">
      <alignment horizontal="left" vertical="center" textRotation="90" wrapText="1"/>
    </xf>
    <xf numFmtId="0" fontId="1" fillId="0" borderId="120" xfId="0" applyFont="1" applyBorder="1" applyAlignment="1">
      <alignment horizontal="left" vertical="center" textRotation="90" wrapText="1"/>
    </xf>
    <xf numFmtId="0" fontId="1" fillId="33" borderId="147" xfId="0" applyFont="1" applyFill="1" applyBorder="1" applyAlignment="1">
      <alignment horizontal="left" vertical="center" wrapText="1"/>
    </xf>
    <xf numFmtId="0" fontId="1" fillId="32" borderId="112" xfId="0" applyFont="1" applyFill="1" applyBorder="1" applyAlignment="1">
      <alignment horizontal="left" vertical="center" textRotation="90" wrapText="1"/>
    </xf>
    <xf numFmtId="0" fontId="1" fillId="32" borderId="148" xfId="0" applyFont="1" applyFill="1" applyBorder="1" applyAlignment="1">
      <alignment horizontal="left" vertical="center" textRotation="90" wrapText="1"/>
    </xf>
    <xf numFmtId="0" fontId="1" fillId="0" borderId="149" xfId="0" applyFont="1" applyBorder="1" applyAlignment="1">
      <alignment horizontal="left" vertical="center" wrapText="1"/>
    </xf>
    <xf numFmtId="0" fontId="1" fillId="0" borderId="150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33" borderId="151" xfId="0" applyFont="1" applyFill="1" applyBorder="1" applyAlignment="1">
      <alignment horizontal="left" vertical="center" wrapText="1"/>
    </xf>
    <xf numFmtId="0" fontId="1" fillId="38" borderId="152" xfId="0" applyFont="1" applyFill="1" applyBorder="1" applyAlignment="1">
      <alignment horizontal="left"/>
    </xf>
    <xf numFmtId="0" fontId="1" fillId="34" borderId="152" xfId="0" applyFont="1" applyFill="1" applyBorder="1" applyAlignment="1">
      <alignment horizontal="left"/>
    </xf>
    <xf numFmtId="0" fontId="1" fillId="0" borderId="149" xfId="0" applyFont="1" applyBorder="1" applyAlignment="1">
      <alignment horizontal="left" vertical="center" wrapText="1"/>
    </xf>
    <xf numFmtId="0" fontId="1" fillId="0" borderId="150" xfId="0" applyFont="1" applyBorder="1" applyAlignment="1">
      <alignment horizontal="left" vertical="center" wrapText="1"/>
    </xf>
    <xf numFmtId="0" fontId="1" fillId="0" borderId="153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8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" sqref="I1"/>
    </sheetView>
  </sheetViews>
  <sheetFormatPr defaultColWidth="9.00390625" defaultRowHeight="12.75"/>
  <cols>
    <col min="1" max="1" width="5.875" style="0" customWidth="1"/>
    <col min="2" max="2" width="3.00390625" style="0" customWidth="1"/>
    <col min="3" max="3" width="21.875" style="1" customWidth="1"/>
    <col min="4" max="4" width="26.1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</cols>
  <sheetData>
    <row r="1" ht="12.75">
      <c r="I1" s="1" t="s">
        <v>48</v>
      </c>
    </row>
    <row r="2" spans="1:9" ht="12.75" customHeight="1">
      <c r="A2" s="239" t="s">
        <v>13</v>
      </c>
      <c r="B2" s="239"/>
      <c r="C2" s="239"/>
      <c r="D2" s="239"/>
      <c r="E2" s="239"/>
      <c r="F2" s="239"/>
      <c r="G2" s="239"/>
      <c r="H2" s="239"/>
      <c r="I2" s="239"/>
    </row>
    <row r="3" spans="1:9" ht="12.75" customHeight="1">
      <c r="A3" s="240" t="s">
        <v>12</v>
      </c>
      <c r="B3" s="240"/>
      <c r="C3" s="240"/>
      <c r="D3" s="240"/>
      <c r="E3" s="240"/>
      <c r="F3" s="240"/>
      <c r="G3" s="240"/>
      <c r="H3" s="240"/>
      <c r="I3" s="240"/>
    </row>
    <row r="4" spans="1:9" ht="21" customHeight="1" thickBot="1">
      <c r="A4" s="241" t="s">
        <v>47</v>
      </c>
      <c r="B4" s="241"/>
      <c r="C4" s="241"/>
      <c r="D4" s="241"/>
      <c r="E4" s="241"/>
      <c r="F4" s="241"/>
      <c r="G4" s="241"/>
      <c r="H4" s="241"/>
      <c r="I4" s="241"/>
    </row>
    <row r="5" spans="1:9" ht="12.75" customHeight="1" thickBot="1">
      <c r="A5" s="242" t="s">
        <v>17</v>
      </c>
      <c r="B5" s="243"/>
      <c r="C5" s="243"/>
      <c r="D5" s="243"/>
      <c r="E5" s="246" t="s">
        <v>15</v>
      </c>
      <c r="F5" s="248" t="s">
        <v>16</v>
      </c>
      <c r="G5" s="249"/>
      <c r="H5" s="249"/>
      <c r="I5" s="250"/>
    </row>
    <row r="6" spans="1:9" ht="48" customHeight="1" thickBot="1">
      <c r="A6" s="244"/>
      <c r="B6" s="245"/>
      <c r="C6" s="245"/>
      <c r="D6" s="245"/>
      <c r="E6" s="247"/>
      <c r="F6" s="91" t="s">
        <v>19</v>
      </c>
      <c r="G6" s="92" t="s">
        <v>29</v>
      </c>
      <c r="H6" s="92" t="s">
        <v>39</v>
      </c>
      <c r="I6" s="92" t="s">
        <v>43</v>
      </c>
    </row>
    <row r="7" spans="1:9" ht="17.25" customHeight="1">
      <c r="A7" s="251" t="s">
        <v>10</v>
      </c>
      <c r="B7" s="254" t="s">
        <v>20</v>
      </c>
      <c r="C7" s="255"/>
      <c r="D7" s="256"/>
      <c r="E7" s="152">
        <f aca="true" t="shared" si="0" ref="E7:H16">E17+E27+E46+E56+E66+E84+E94+E104+E120+E130+E140+E150+E166+E176+E186+E196+E212+E222+E232+E242</f>
        <v>2131800</v>
      </c>
      <c r="F7" s="152">
        <f t="shared" si="0"/>
        <v>1624000</v>
      </c>
      <c r="G7" s="152">
        <f t="shared" si="0"/>
        <v>359400</v>
      </c>
      <c r="H7" s="152">
        <f t="shared" si="0"/>
        <v>109000</v>
      </c>
      <c r="I7" s="24">
        <f aca="true" t="shared" si="1" ref="I7:I15">I17+I27+I46+I56+I66+I84+I94+I104+I120+I130+I140+I150</f>
        <v>39400</v>
      </c>
    </row>
    <row r="8" spans="1:9" ht="14.25" customHeight="1">
      <c r="A8" s="252"/>
      <c r="B8" s="257" t="s">
        <v>5</v>
      </c>
      <c r="C8" s="258"/>
      <c r="D8" s="3" t="s">
        <v>4</v>
      </c>
      <c r="E8" s="213">
        <f t="shared" si="0"/>
        <v>2080914.14</v>
      </c>
      <c r="F8" s="218">
        <f t="shared" si="0"/>
        <v>1592069.2200000002</v>
      </c>
      <c r="G8" s="218">
        <f t="shared" si="0"/>
        <v>343429.1</v>
      </c>
      <c r="H8" s="218">
        <f t="shared" si="0"/>
        <v>107104.22</v>
      </c>
      <c r="I8" s="165">
        <f t="shared" si="1"/>
        <v>38311.6</v>
      </c>
    </row>
    <row r="9" spans="1:9" ht="16.5" customHeight="1">
      <c r="A9" s="252"/>
      <c r="B9" s="259"/>
      <c r="C9" s="260"/>
      <c r="D9" s="4" t="s">
        <v>32</v>
      </c>
      <c r="E9" s="214">
        <f t="shared" si="0"/>
        <v>123001.25</v>
      </c>
      <c r="F9" s="219">
        <f t="shared" si="0"/>
        <v>123001.25</v>
      </c>
      <c r="G9" s="219">
        <f t="shared" si="0"/>
        <v>0</v>
      </c>
      <c r="H9" s="219">
        <f t="shared" si="0"/>
        <v>0</v>
      </c>
      <c r="I9" s="166">
        <f t="shared" si="1"/>
        <v>0</v>
      </c>
    </row>
    <row r="10" spans="1:9" ht="15" customHeight="1">
      <c r="A10" s="252"/>
      <c r="B10" s="261" t="s">
        <v>6</v>
      </c>
      <c r="C10" s="263" t="s">
        <v>27</v>
      </c>
      <c r="D10" s="5" t="s">
        <v>4</v>
      </c>
      <c r="E10" s="214">
        <f t="shared" si="0"/>
        <v>2080914.14</v>
      </c>
      <c r="F10" s="219">
        <f t="shared" si="0"/>
        <v>1592069.2200000002</v>
      </c>
      <c r="G10" s="219">
        <f t="shared" si="0"/>
        <v>343429.1</v>
      </c>
      <c r="H10" s="219">
        <f t="shared" si="0"/>
        <v>107104.22</v>
      </c>
      <c r="I10" s="166">
        <f t="shared" si="1"/>
        <v>38311.6</v>
      </c>
    </row>
    <row r="11" spans="1:9" ht="16.5" customHeight="1">
      <c r="A11" s="252"/>
      <c r="B11" s="261"/>
      <c r="C11" s="263"/>
      <c r="D11" s="6" t="s">
        <v>32</v>
      </c>
      <c r="E11" s="214">
        <f t="shared" si="0"/>
        <v>123001.25</v>
      </c>
      <c r="F11" s="219">
        <f t="shared" si="0"/>
        <v>123001.25</v>
      </c>
      <c r="G11" s="219">
        <f t="shared" si="0"/>
        <v>0</v>
      </c>
      <c r="H11" s="219">
        <f t="shared" si="0"/>
        <v>0</v>
      </c>
      <c r="I11" s="166">
        <f t="shared" si="1"/>
        <v>0</v>
      </c>
    </row>
    <row r="12" spans="1:9" ht="16.5" customHeight="1">
      <c r="A12" s="252"/>
      <c r="B12" s="261"/>
      <c r="C12" s="264" t="s">
        <v>31</v>
      </c>
      <c r="D12" s="5" t="s">
        <v>4</v>
      </c>
      <c r="E12" s="214">
        <f t="shared" si="0"/>
        <v>0</v>
      </c>
      <c r="F12" s="219">
        <f t="shared" si="0"/>
        <v>0</v>
      </c>
      <c r="G12" s="219">
        <f t="shared" si="0"/>
        <v>0</v>
      </c>
      <c r="H12" s="219">
        <f t="shared" si="0"/>
        <v>0</v>
      </c>
      <c r="I12" s="166">
        <f t="shared" si="1"/>
        <v>0</v>
      </c>
    </row>
    <row r="13" spans="1:9" ht="18" customHeight="1">
      <c r="A13" s="252"/>
      <c r="B13" s="262"/>
      <c r="C13" s="265"/>
      <c r="D13" s="7" t="s">
        <v>32</v>
      </c>
      <c r="E13" s="212">
        <f t="shared" si="0"/>
        <v>0</v>
      </c>
      <c r="F13" s="220">
        <f t="shared" si="0"/>
        <v>0</v>
      </c>
      <c r="G13" s="220">
        <f t="shared" si="0"/>
        <v>0</v>
      </c>
      <c r="H13" s="220">
        <f t="shared" si="0"/>
        <v>0</v>
      </c>
      <c r="I13" s="167">
        <f t="shared" si="1"/>
        <v>0</v>
      </c>
    </row>
    <row r="14" spans="1:9" ht="15.75" customHeight="1">
      <c r="A14" s="252"/>
      <c r="B14" s="266" t="s">
        <v>7</v>
      </c>
      <c r="C14" s="266"/>
      <c r="D14" s="267"/>
      <c r="E14" s="215">
        <f t="shared" si="0"/>
        <v>50885.85999999995</v>
      </c>
      <c r="F14" s="221">
        <f t="shared" si="0"/>
        <v>31930.779999999922</v>
      </c>
      <c r="G14" s="221">
        <f t="shared" si="0"/>
        <v>15970.899999999998</v>
      </c>
      <c r="H14" s="221">
        <f t="shared" si="0"/>
        <v>1895.780000000006</v>
      </c>
      <c r="I14" s="74">
        <f t="shared" si="1"/>
        <v>1088.4000000000015</v>
      </c>
    </row>
    <row r="15" spans="1:9" ht="15" customHeight="1">
      <c r="A15" s="252"/>
      <c r="B15" s="268" t="s">
        <v>30</v>
      </c>
      <c r="C15" s="268"/>
      <c r="D15" s="269"/>
      <c r="E15" s="216">
        <f t="shared" si="0"/>
        <v>186251.86</v>
      </c>
      <c r="F15" s="222">
        <f t="shared" si="0"/>
        <v>120666.37</v>
      </c>
      <c r="G15" s="222">
        <f t="shared" si="0"/>
        <v>0</v>
      </c>
      <c r="H15" s="222">
        <f t="shared" si="0"/>
        <v>65585.49</v>
      </c>
      <c r="I15" s="26">
        <f t="shared" si="1"/>
        <v>0</v>
      </c>
    </row>
    <row r="16" spans="1:9" ht="27" customHeight="1" thickBot="1">
      <c r="A16" s="253"/>
      <c r="B16" s="337" t="s">
        <v>44</v>
      </c>
      <c r="C16" s="338"/>
      <c r="D16" s="339"/>
      <c r="E16" s="217">
        <f t="shared" si="0"/>
        <v>441</v>
      </c>
      <c r="F16" s="217">
        <f t="shared" si="0"/>
        <v>352</v>
      </c>
      <c r="G16" s="217">
        <f t="shared" si="0"/>
        <v>51</v>
      </c>
      <c r="H16" s="217">
        <f t="shared" si="0"/>
        <v>28</v>
      </c>
      <c r="I16" s="217">
        <f>I26+I36+I55+I65+I75+I93+I103+I113+I129+I139+I149+I159+I175+I185+I195+I205+I221+I231+I241+I251</f>
        <v>10</v>
      </c>
    </row>
    <row r="17" spans="1:9" ht="15" customHeight="1">
      <c r="A17" s="251" t="s">
        <v>1</v>
      </c>
      <c r="B17" s="270" t="s">
        <v>0</v>
      </c>
      <c r="C17" s="270"/>
      <c r="D17" s="271"/>
      <c r="E17" s="25">
        <f aca="true" t="shared" si="2" ref="E17:E23">SUM(F17:I17)</f>
        <v>169358</v>
      </c>
      <c r="F17" s="35">
        <v>130000</v>
      </c>
      <c r="G17" s="31">
        <v>39358</v>
      </c>
      <c r="H17" s="61">
        <v>0</v>
      </c>
      <c r="I17" s="93">
        <v>0</v>
      </c>
    </row>
    <row r="18" spans="1:9" ht="14.25" customHeight="1">
      <c r="A18" s="252"/>
      <c r="B18" s="257" t="s">
        <v>5</v>
      </c>
      <c r="C18" s="258"/>
      <c r="D18" s="3" t="s">
        <v>4</v>
      </c>
      <c r="E18" s="29">
        <f t="shared" si="2"/>
        <v>132668.8</v>
      </c>
      <c r="F18" s="84">
        <f aca="true" t="shared" si="3" ref="F18:I19">SUM(F20,F22)</f>
        <v>109266.75</v>
      </c>
      <c r="G18" s="84">
        <f t="shared" si="3"/>
        <v>23402.05</v>
      </c>
      <c r="H18" s="161">
        <f t="shared" si="3"/>
        <v>0</v>
      </c>
      <c r="I18" s="168">
        <f t="shared" si="3"/>
        <v>0</v>
      </c>
    </row>
    <row r="19" spans="1:9" ht="14.25" customHeight="1">
      <c r="A19" s="252"/>
      <c r="B19" s="259"/>
      <c r="C19" s="260"/>
      <c r="D19" s="4" t="s">
        <v>32</v>
      </c>
      <c r="E19" s="29">
        <f t="shared" si="2"/>
        <v>980</v>
      </c>
      <c r="F19" s="86">
        <f t="shared" si="3"/>
        <v>980</v>
      </c>
      <c r="G19" s="86">
        <f t="shared" si="3"/>
        <v>0</v>
      </c>
      <c r="H19" s="169">
        <f t="shared" si="3"/>
        <v>0</v>
      </c>
      <c r="I19" s="169">
        <f t="shared" si="3"/>
        <v>0</v>
      </c>
    </row>
    <row r="20" spans="1:9" ht="16.5" customHeight="1">
      <c r="A20" s="252"/>
      <c r="B20" s="261" t="s">
        <v>6</v>
      </c>
      <c r="C20" s="263" t="s">
        <v>21</v>
      </c>
      <c r="D20" s="5" t="s">
        <v>44</v>
      </c>
      <c r="E20" s="29">
        <f t="shared" si="2"/>
        <v>132668.8</v>
      </c>
      <c r="F20" s="104">
        <v>109266.75</v>
      </c>
      <c r="G20" s="104">
        <v>23402.05</v>
      </c>
      <c r="H20" s="163">
        <v>0</v>
      </c>
      <c r="I20" s="170">
        <v>0</v>
      </c>
    </row>
    <row r="21" spans="1:9" ht="15" customHeight="1">
      <c r="A21" s="252"/>
      <c r="B21" s="261"/>
      <c r="C21" s="263"/>
      <c r="D21" s="6" t="s">
        <v>32</v>
      </c>
      <c r="E21" s="29">
        <f t="shared" si="2"/>
        <v>980</v>
      </c>
      <c r="F21" s="87">
        <v>980</v>
      </c>
      <c r="G21" s="87">
        <v>0</v>
      </c>
      <c r="H21" s="163">
        <v>0</v>
      </c>
      <c r="I21" s="163">
        <v>0</v>
      </c>
    </row>
    <row r="22" spans="1:9" ht="18.75" customHeight="1">
      <c r="A22" s="252"/>
      <c r="B22" s="261"/>
      <c r="C22" s="264" t="s">
        <v>31</v>
      </c>
      <c r="D22" s="5" t="s">
        <v>4</v>
      </c>
      <c r="E22" s="29">
        <f t="shared" si="2"/>
        <v>0</v>
      </c>
      <c r="F22" s="104">
        <v>0</v>
      </c>
      <c r="G22" s="104">
        <v>0</v>
      </c>
      <c r="H22" s="163">
        <v>0</v>
      </c>
      <c r="I22" s="170">
        <v>0</v>
      </c>
    </row>
    <row r="23" spans="1:9" ht="14.25" customHeight="1">
      <c r="A23" s="252"/>
      <c r="B23" s="262"/>
      <c r="C23" s="265"/>
      <c r="D23" s="7" t="s">
        <v>32</v>
      </c>
      <c r="E23" s="29">
        <f t="shared" si="2"/>
        <v>0</v>
      </c>
      <c r="F23" s="88">
        <v>0</v>
      </c>
      <c r="G23" s="88">
        <v>0</v>
      </c>
      <c r="H23" s="164">
        <v>0</v>
      </c>
      <c r="I23" s="164">
        <v>0</v>
      </c>
    </row>
    <row r="24" spans="1:9" ht="15" customHeight="1">
      <c r="A24" s="252"/>
      <c r="B24" s="266" t="s">
        <v>7</v>
      </c>
      <c r="C24" s="266"/>
      <c r="D24" s="267"/>
      <c r="E24" s="74">
        <f>E17-E18</f>
        <v>36689.20000000001</v>
      </c>
      <c r="F24" s="75">
        <f>F17-F18</f>
        <v>20733.25</v>
      </c>
      <c r="G24" s="75">
        <f>G17-G18</f>
        <v>15955.95</v>
      </c>
      <c r="H24" s="80">
        <f>H17-H18</f>
        <v>0</v>
      </c>
      <c r="I24" s="75">
        <f>I17-I18</f>
        <v>0</v>
      </c>
    </row>
    <row r="25" spans="1:9" ht="15" customHeight="1">
      <c r="A25" s="252"/>
      <c r="B25" s="268" t="s">
        <v>30</v>
      </c>
      <c r="C25" s="268"/>
      <c r="D25" s="269"/>
      <c r="E25" s="26">
        <f aca="true" t="shared" si="4" ref="E25:E33">SUM(F25:I25)</f>
        <v>790</v>
      </c>
      <c r="F25" s="194">
        <v>790</v>
      </c>
      <c r="G25" s="194">
        <v>0</v>
      </c>
      <c r="H25" s="37">
        <v>0</v>
      </c>
      <c r="I25" s="37">
        <v>0</v>
      </c>
    </row>
    <row r="26" spans="1:9" ht="15.75" customHeight="1" thickBot="1">
      <c r="A26" s="253"/>
      <c r="B26" s="331" t="s">
        <v>45</v>
      </c>
      <c r="C26" s="332"/>
      <c r="D26" s="333"/>
      <c r="E26" s="95">
        <f t="shared" si="4"/>
        <v>54</v>
      </c>
      <c r="F26" s="90">
        <v>47</v>
      </c>
      <c r="G26" s="90">
        <v>7</v>
      </c>
      <c r="H26" s="172">
        <v>0</v>
      </c>
      <c r="I26" s="172">
        <v>0</v>
      </c>
    </row>
    <row r="27" spans="1:9" ht="15.75" customHeight="1">
      <c r="A27" s="323" t="s">
        <v>8</v>
      </c>
      <c r="B27" s="275" t="s">
        <v>0</v>
      </c>
      <c r="C27" s="275"/>
      <c r="D27" s="276"/>
      <c r="E27" s="25">
        <f t="shared" si="4"/>
        <v>857451</v>
      </c>
      <c r="F27" s="35">
        <v>731200</v>
      </c>
      <c r="G27" s="33">
        <v>126251</v>
      </c>
      <c r="H27" s="73">
        <v>0</v>
      </c>
      <c r="I27" s="132">
        <v>0</v>
      </c>
    </row>
    <row r="28" spans="1:9" ht="15" customHeight="1">
      <c r="A28" s="278"/>
      <c r="B28" s="257" t="s">
        <v>5</v>
      </c>
      <c r="C28" s="258"/>
      <c r="D28" s="3" t="s">
        <v>4</v>
      </c>
      <c r="E28" s="29">
        <f t="shared" si="4"/>
        <v>851762.41</v>
      </c>
      <c r="F28" s="133">
        <f>F30+F32</f>
        <v>725525.68</v>
      </c>
      <c r="G28" s="84">
        <f aca="true" t="shared" si="5" ref="F28:I29">G30+G32</f>
        <v>126236.73</v>
      </c>
      <c r="H28" s="183">
        <f t="shared" si="5"/>
        <v>0</v>
      </c>
      <c r="I28" s="168">
        <f t="shared" si="5"/>
        <v>0</v>
      </c>
    </row>
    <row r="29" spans="1:9" ht="15" customHeight="1">
      <c r="A29" s="278"/>
      <c r="B29" s="259"/>
      <c r="C29" s="260"/>
      <c r="D29" s="4" t="s">
        <v>32</v>
      </c>
      <c r="E29" s="28">
        <f t="shared" si="4"/>
        <v>115137.25</v>
      </c>
      <c r="F29" s="134">
        <f t="shared" si="5"/>
        <v>115137.25</v>
      </c>
      <c r="G29" s="196">
        <f t="shared" si="5"/>
        <v>0</v>
      </c>
      <c r="H29" s="175">
        <f t="shared" si="5"/>
        <v>0</v>
      </c>
      <c r="I29" s="162">
        <f t="shared" si="5"/>
        <v>0</v>
      </c>
    </row>
    <row r="30" spans="1:9" ht="13.5" customHeight="1">
      <c r="A30" s="278"/>
      <c r="B30" s="261" t="s">
        <v>6</v>
      </c>
      <c r="C30" s="263" t="s">
        <v>21</v>
      </c>
      <c r="D30" s="5" t="s">
        <v>4</v>
      </c>
      <c r="E30" s="28">
        <f t="shared" si="4"/>
        <v>851762.41</v>
      </c>
      <c r="F30" s="135">
        <v>725525.68</v>
      </c>
      <c r="G30" s="135">
        <v>126236.73</v>
      </c>
      <c r="H30" s="176">
        <v>0</v>
      </c>
      <c r="I30" s="170">
        <v>0</v>
      </c>
    </row>
    <row r="31" spans="1:9" ht="16.5" customHeight="1">
      <c r="A31" s="278"/>
      <c r="B31" s="261"/>
      <c r="C31" s="263"/>
      <c r="D31" s="6" t="s">
        <v>32</v>
      </c>
      <c r="E31" s="28">
        <f t="shared" si="4"/>
        <v>115137.25</v>
      </c>
      <c r="F31" s="135">
        <v>115137.25</v>
      </c>
      <c r="G31" s="123">
        <v>0</v>
      </c>
      <c r="H31" s="176">
        <v>0</v>
      </c>
      <c r="I31" s="163">
        <v>0</v>
      </c>
    </row>
    <row r="32" spans="1:9" ht="15.75" customHeight="1">
      <c r="A32" s="278"/>
      <c r="B32" s="261"/>
      <c r="C32" s="264" t="s">
        <v>31</v>
      </c>
      <c r="D32" s="5" t="s">
        <v>4</v>
      </c>
      <c r="E32" s="28">
        <f t="shared" si="4"/>
        <v>0</v>
      </c>
      <c r="F32" s="135">
        <v>0</v>
      </c>
      <c r="G32" s="123">
        <v>0</v>
      </c>
      <c r="H32" s="176">
        <v>0</v>
      </c>
      <c r="I32" s="170">
        <v>0</v>
      </c>
    </row>
    <row r="33" spans="1:9" ht="15.75" customHeight="1">
      <c r="A33" s="278"/>
      <c r="B33" s="262"/>
      <c r="C33" s="265"/>
      <c r="D33" s="7" t="s">
        <v>32</v>
      </c>
      <c r="E33" s="30">
        <f t="shared" si="4"/>
        <v>0</v>
      </c>
      <c r="F33" s="136">
        <v>0</v>
      </c>
      <c r="G33" s="197">
        <v>0</v>
      </c>
      <c r="H33" s="190">
        <v>0</v>
      </c>
      <c r="I33" s="191">
        <v>0</v>
      </c>
    </row>
    <row r="34" spans="1:9" ht="17.25" customHeight="1">
      <c r="A34" s="278"/>
      <c r="B34" s="266" t="s">
        <v>7</v>
      </c>
      <c r="C34" s="266"/>
      <c r="D34" s="267"/>
      <c r="E34" s="78">
        <f>E27-E28</f>
        <v>5688.589999999967</v>
      </c>
      <c r="F34" s="137">
        <f>F27-F28</f>
        <v>5674.319999999949</v>
      </c>
      <c r="G34" s="79">
        <f>G27-G28</f>
        <v>14.270000000004075</v>
      </c>
      <c r="H34" s="108">
        <f>H27-H28</f>
        <v>0</v>
      </c>
      <c r="I34" s="79">
        <f>I27-I28</f>
        <v>0</v>
      </c>
    </row>
    <row r="35" spans="1:11" ht="16.5" customHeight="1">
      <c r="A35" s="278"/>
      <c r="B35" s="268" t="s">
        <v>30</v>
      </c>
      <c r="C35" s="268"/>
      <c r="D35" s="269"/>
      <c r="E35" s="26">
        <f>SUM(F35:I35)</f>
        <v>100658.78</v>
      </c>
      <c r="F35" s="195">
        <v>100658.78</v>
      </c>
      <c r="G35" s="39">
        <v>0</v>
      </c>
      <c r="H35" s="37">
        <v>0</v>
      </c>
      <c r="I35" s="39"/>
      <c r="K35" s="13"/>
    </row>
    <row r="36" spans="1:9" ht="15.75" customHeight="1" thickBot="1">
      <c r="A36" s="279"/>
      <c r="B36" s="337" t="s">
        <v>44</v>
      </c>
      <c r="C36" s="338"/>
      <c r="D36" s="340"/>
      <c r="E36" s="95">
        <f>SUM(F36:I36)</f>
        <v>150</v>
      </c>
      <c r="F36" s="138">
        <v>129</v>
      </c>
      <c r="G36" s="105">
        <v>21</v>
      </c>
      <c r="H36" s="192">
        <v>0</v>
      </c>
      <c r="I36" s="192">
        <v>0</v>
      </c>
    </row>
    <row r="37" spans="1:9" ht="17.25" customHeight="1">
      <c r="A37" s="10"/>
      <c r="B37" s="8"/>
      <c r="C37" s="8"/>
      <c r="D37" s="9"/>
      <c r="E37" s="14"/>
      <c r="F37" s="15"/>
      <c r="G37" s="16"/>
      <c r="H37" s="14"/>
      <c r="I37" s="2"/>
    </row>
    <row r="38" spans="1:9" ht="11.25" customHeight="1">
      <c r="A38" s="10"/>
      <c r="B38" s="8"/>
      <c r="C38" s="8"/>
      <c r="D38" s="9"/>
      <c r="E38" s="14"/>
      <c r="F38" s="15"/>
      <c r="G38" s="16"/>
      <c r="H38" s="14"/>
      <c r="I38" s="2"/>
    </row>
    <row r="39" spans="1:9" ht="33.75" customHeight="1">
      <c r="A39" s="10"/>
      <c r="B39" s="8"/>
      <c r="C39" s="8"/>
      <c r="D39" s="9"/>
      <c r="E39" s="14"/>
      <c r="F39" s="15"/>
      <c r="G39" s="16"/>
      <c r="H39" s="14"/>
      <c r="I39" s="2"/>
    </row>
    <row r="40" spans="1:9" ht="13.5" customHeight="1">
      <c r="A40" s="10"/>
      <c r="B40" s="8"/>
      <c r="C40" s="8"/>
      <c r="D40" s="9"/>
      <c r="E40" s="14"/>
      <c r="F40" s="15"/>
      <c r="G40" s="16"/>
      <c r="H40" s="14"/>
      <c r="I40" s="2"/>
    </row>
    <row r="41" spans="1:9" ht="12.75" customHeight="1" hidden="1">
      <c r="A41" s="10"/>
      <c r="B41" s="8"/>
      <c r="C41" s="8"/>
      <c r="D41" s="9"/>
      <c r="E41" s="14"/>
      <c r="F41" s="15"/>
      <c r="G41" s="16"/>
      <c r="H41" s="14"/>
      <c r="I41" s="2"/>
    </row>
    <row r="42" spans="1:9" ht="13.5" customHeight="1" thickBot="1">
      <c r="A42" s="17"/>
      <c r="B42" s="18"/>
      <c r="C42" s="18"/>
      <c r="D42" s="19"/>
      <c r="E42" s="20"/>
      <c r="F42" s="16"/>
      <c r="G42" s="16"/>
      <c r="H42" s="20"/>
      <c r="I42" s="2"/>
    </row>
    <row r="43" spans="1:9" ht="3.75" customHeight="1" hidden="1" thickBot="1">
      <c r="A43" s="17"/>
      <c r="B43" s="18"/>
      <c r="C43" s="18"/>
      <c r="D43" s="19"/>
      <c r="E43" s="20"/>
      <c r="F43" s="16"/>
      <c r="G43" s="16"/>
      <c r="H43" s="20"/>
      <c r="I43" s="2"/>
    </row>
    <row r="44" spans="1:9" ht="17.25" customHeight="1" thickBot="1">
      <c r="A44" s="341" t="s">
        <v>18</v>
      </c>
      <c r="B44" s="342"/>
      <c r="C44" s="342"/>
      <c r="D44" s="342"/>
      <c r="E44" s="246" t="s">
        <v>15</v>
      </c>
      <c r="F44" s="248" t="s">
        <v>16</v>
      </c>
      <c r="G44" s="249"/>
      <c r="H44" s="249"/>
      <c r="I44" s="250"/>
    </row>
    <row r="45" spans="1:251" s="12" customFormat="1" ht="47.25" customHeight="1" thickBot="1">
      <c r="A45" s="343"/>
      <c r="B45" s="344"/>
      <c r="C45" s="344"/>
      <c r="D45" s="344"/>
      <c r="E45" s="247"/>
      <c r="F45" s="91" t="s">
        <v>19</v>
      </c>
      <c r="G45" s="92" t="s">
        <v>29</v>
      </c>
      <c r="H45" s="92" t="s">
        <v>39</v>
      </c>
      <c r="I45" s="92" t="s">
        <v>42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</row>
    <row r="46" spans="1:9" s="13" customFormat="1" ht="18" customHeight="1">
      <c r="A46" s="272" t="s">
        <v>11</v>
      </c>
      <c r="B46" s="275" t="s">
        <v>0</v>
      </c>
      <c r="C46" s="275"/>
      <c r="D46" s="276"/>
      <c r="E46" s="24">
        <f aca="true" t="shared" si="6" ref="E46:E52">SUM(F46:I46)</f>
        <v>636201</v>
      </c>
      <c r="F46" s="238">
        <v>576231</v>
      </c>
      <c r="G46" s="34">
        <v>59970</v>
      </c>
      <c r="H46" s="64">
        <v>0</v>
      </c>
      <c r="I46" s="132">
        <v>0</v>
      </c>
    </row>
    <row r="47" spans="1:9" s="13" customFormat="1" ht="17.25" customHeight="1">
      <c r="A47" s="273"/>
      <c r="B47" s="257" t="s">
        <v>5</v>
      </c>
      <c r="C47" s="258"/>
      <c r="D47" s="3" t="s">
        <v>4</v>
      </c>
      <c r="E47" s="143">
        <f t="shared" si="6"/>
        <v>632707.02</v>
      </c>
      <c r="F47" s="84">
        <f>SUM(F49,F51)</f>
        <v>572737.02</v>
      </c>
      <c r="G47" s="84">
        <f>SUM(G49,G51)</f>
        <v>59970</v>
      </c>
      <c r="H47" s="183">
        <f>SUM(H49,H51)</f>
        <v>0</v>
      </c>
      <c r="I47" s="168">
        <f>SUM(I49,I51)</f>
        <v>0</v>
      </c>
    </row>
    <row r="48" spans="1:9" ht="17.25" customHeight="1">
      <c r="A48" s="273"/>
      <c r="B48" s="259"/>
      <c r="C48" s="260"/>
      <c r="D48" s="4" t="s">
        <v>32</v>
      </c>
      <c r="E48" s="28">
        <f t="shared" si="6"/>
        <v>0</v>
      </c>
      <c r="F48" s="85">
        <f>F50+F52</f>
        <v>0</v>
      </c>
      <c r="G48" s="85">
        <f>G50+G52</f>
        <v>0</v>
      </c>
      <c r="H48" s="175">
        <f>H50+H52</f>
        <v>0</v>
      </c>
      <c r="I48" s="162">
        <f>I50+I52</f>
        <v>0</v>
      </c>
    </row>
    <row r="49" spans="1:9" ht="15.75" customHeight="1">
      <c r="A49" s="273"/>
      <c r="B49" s="261" t="s">
        <v>6</v>
      </c>
      <c r="C49" s="263" t="s">
        <v>21</v>
      </c>
      <c r="D49" s="5" t="s">
        <v>4</v>
      </c>
      <c r="E49" s="144">
        <f t="shared" si="6"/>
        <v>632707.02</v>
      </c>
      <c r="F49" s="106">
        <v>572737.02</v>
      </c>
      <c r="G49" s="106">
        <v>59970</v>
      </c>
      <c r="H49" s="188">
        <v>0</v>
      </c>
      <c r="I49" s="189">
        <v>0</v>
      </c>
    </row>
    <row r="50" spans="1:9" ht="16.5" customHeight="1">
      <c r="A50" s="273"/>
      <c r="B50" s="261"/>
      <c r="C50" s="263"/>
      <c r="D50" s="4" t="s">
        <v>32</v>
      </c>
      <c r="E50" s="28">
        <f t="shared" si="6"/>
        <v>0</v>
      </c>
      <c r="F50" s="87">
        <v>0</v>
      </c>
      <c r="G50" s="87">
        <v>0</v>
      </c>
      <c r="H50" s="176">
        <v>0</v>
      </c>
      <c r="I50" s="163">
        <v>0</v>
      </c>
    </row>
    <row r="51" spans="1:9" ht="16.5" customHeight="1">
      <c r="A51" s="273"/>
      <c r="B51" s="261"/>
      <c r="C51" s="264" t="s">
        <v>31</v>
      </c>
      <c r="D51" s="5" t="s">
        <v>4</v>
      </c>
      <c r="E51" s="28">
        <f t="shared" si="6"/>
        <v>0</v>
      </c>
      <c r="F51" s="104"/>
      <c r="G51" s="104">
        <v>0</v>
      </c>
      <c r="H51" s="176">
        <v>0</v>
      </c>
      <c r="I51" s="170">
        <v>0</v>
      </c>
    </row>
    <row r="52" spans="1:9" ht="15.75" customHeight="1">
      <c r="A52" s="273"/>
      <c r="B52" s="262"/>
      <c r="C52" s="265"/>
      <c r="D52" s="4" t="s">
        <v>32</v>
      </c>
      <c r="E52" s="28">
        <f t="shared" si="6"/>
        <v>0</v>
      </c>
      <c r="F52" s="88">
        <v>0</v>
      </c>
      <c r="G52" s="88">
        <v>0</v>
      </c>
      <c r="H52" s="177">
        <v>0</v>
      </c>
      <c r="I52" s="164">
        <v>0</v>
      </c>
    </row>
    <row r="53" spans="1:9" ht="15" customHeight="1">
      <c r="A53" s="273"/>
      <c r="B53" s="266" t="s">
        <v>7</v>
      </c>
      <c r="C53" s="266"/>
      <c r="D53" s="267"/>
      <c r="E53" s="146">
        <f>E46-E47</f>
        <v>3493.9799999999814</v>
      </c>
      <c r="F53" s="75">
        <f>F46-F47</f>
        <v>3493.9799999999814</v>
      </c>
      <c r="G53" s="75">
        <f>G46-G47</f>
        <v>0</v>
      </c>
      <c r="H53" s="109">
        <f>H46-H47</f>
        <v>0</v>
      </c>
      <c r="I53" s="75">
        <f>I46-I47</f>
        <v>0</v>
      </c>
    </row>
    <row r="54" spans="1:9" ht="15" customHeight="1">
      <c r="A54" s="273"/>
      <c r="B54" s="268" t="s">
        <v>30</v>
      </c>
      <c r="C54" s="268"/>
      <c r="D54" s="269"/>
      <c r="E54" s="26">
        <f aca="true" t="shared" si="7" ref="E54:E62">SUM(F54:I54)</f>
        <v>0</v>
      </c>
      <c r="F54" s="37">
        <v>0</v>
      </c>
      <c r="G54" s="37">
        <v>0</v>
      </c>
      <c r="H54" s="37">
        <v>0</v>
      </c>
      <c r="I54" s="37">
        <v>0</v>
      </c>
    </row>
    <row r="55" spans="1:9" ht="17.25" customHeight="1" thickBot="1">
      <c r="A55" s="274"/>
      <c r="B55" s="331" t="s">
        <v>46</v>
      </c>
      <c r="C55" s="332"/>
      <c r="D55" s="333"/>
      <c r="E55" s="96">
        <f t="shared" si="7"/>
        <v>43</v>
      </c>
      <c r="F55" s="90">
        <v>39</v>
      </c>
      <c r="G55" s="90">
        <v>4</v>
      </c>
      <c r="H55" s="172">
        <v>0</v>
      </c>
      <c r="I55" s="172">
        <v>0</v>
      </c>
    </row>
    <row r="56" spans="1:9" ht="15" customHeight="1">
      <c r="A56" s="277" t="s">
        <v>2</v>
      </c>
      <c r="B56" s="280" t="s">
        <v>0</v>
      </c>
      <c r="C56" s="270"/>
      <c r="D56" s="281"/>
      <c r="E56" s="152">
        <f t="shared" si="7"/>
        <v>25000</v>
      </c>
      <c r="F56" s="36">
        <v>25000</v>
      </c>
      <c r="G56" s="98">
        <v>0</v>
      </c>
      <c r="H56" s="99">
        <v>0</v>
      </c>
      <c r="I56" s="100">
        <v>0</v>
      </c>
    </row>
    <row r="57" spans="1:9" ht="15.75" customHeight="1">
      <c r="A57" s="278"/>
      <c r="B57" s="282" t="s">
        <v>5</v>
      </c>
      <c r="C57" s="258"/>
      <c r="D57" s="139" t="s">
        <v>4</v>
      </c>
      <c r="E57" s="153">
        <f t="shared" si="7"/>
        <v>24995</v>
      </c>
      <c r="F57" s="84">
        <f>SUM(F59,F61)</f>
        <v>24995</v>
      </c>
      <c r="G57" s="168">
        <f>SUM(G59,G61)</f>
        <v>0</v>
      </c>
      <c r="H57" s="161">
        <f>SUM(H59,H61)</f>
        <v>0</v>
      </c>
      <c r="I57" s="161">
        <f>SUM(I59,I61)</f>
        <v>0</v>
      </c>
    </row>
    <row r="58" spans="1:9" ht="15.75" customHeight="1">
      <c r="A58" s="278"/>
      <c r="B58" s="283"/>
      <c r="C58" s="260"/>
      <c r="D58" s="4" t="s">
        <v>32</v>
      </c>
      <c r="E58" s="154">
        <f t="shared" si="7"/>
        <v>0</v>
      </c>
      <c r="F58" s="85">
        <f>F60+F62</f>
        <v>0</v>
      </c>
      <c r="G58" s="162">
        <f>G60+G62</f>
        <v>0</v>
      </c>
      <c r="H58" s="162">
        <f>H60+H62</f>
        <v>0</v>
      </c>
      <c r="I58" s="162">
        <f>I60+I62</f>
        <v>0</v>
      </c>
    </row>
    <row r="59" spans="1:9" ht="15.75" customHeight="1">
      <c r="A59" s="278"/>
      <c r="B59" s="284" t="s">
        <v>6</v>
      </c>
      <c r="C59" s="263" t="s">
        <v>21</v>
      </c>
      <c r="D59" s="140" t="s">
        <v>4</v>
      </c>
      <c r="E59" s="155">
        <f t="shared" si="7"/>
        <v>24995</v>
      </c>
      <c r="F59" s="104">
        <v>24995</v>
      </c>
      <c r="G59" s="170">
        <v>0</v>
      </c>
      <c r="H59" s="163">
        <v>0</v>
      </c>
      <c r="I59" s="163">
        <v>0</v>
      </c>
    </row>
    <row r="60" spans="1:9" ht="15.75" customHeight="1">
      <c r="A60" s="278"/>
      <c r="B60" s="284"/>
      <c r="C60" s="263"/>
      <c r="D60" s="4" t="s">
        <v>32</v>
      </c>
      <c r="E60" s="155">
        <f t="shared" si="7"/>
        <v>0</v>
      </c>
      <c r="F60" s="87">
        <v>0</v>
      </c>
      <c r="G60" s="163">
        <v>0</v>
      </c>
      <c r="H60" s="163">
        <v>0</v>
      </c>
      <c r="I60" s="163">
        <v>0</v>
      </c>
    </row>
    <row r="61" spans="1:9" ht="18" customHeight="1">
      <c r="A61" s="278"/>
      <c r="B61" s="284"/>
      <c r="C61" s="264" t="s">
        <v>31</v>
      </c>
      <c r="D61" s="140" t="s">
        <v>4</v>
      </c>
      <c r="E61" s="155">
        <f t="shared" si="7"/>
        <v>0</v>
      </c>
      <c r="F61" s="104">
        <v>0</v>
      </c>
      <c r="G61" s="170">
        <v>0</v>
      </c>
      <c r="H61" s="163">
        <v>0</v>
      </c>
      <c r="I61" s="163">
        <v>0</v>
      </c>
    </row>
    <row r="62" spans="1:9" ht="15.75" customHeight="1">
      <c r="A62" s="278"/>
      <c r="B62" s="285"/>
      <c r="C62" s="265"/>
      <c r="D62" s="4" t="s">
        <v>32</v>
      </c>
      <c r="E62" s="156">
        <f t="shared" si="7"/>
        <v>0</v>
      </c>
      <c r="F62" s="88">
        <v>0</v>
      </c>
      <c r="G62" s="164">
        <v>0</v>
      </c>
      <c r="H62" s="164">
        <v>0</v>
      </c>
      <c r="I62" s="164">
        <v>0</v>
      </c>
    </row>
    <row r="63" spans="1:9" ht="15" customHeight="1">
      <c r="A63" s="278"/>
      <c r="B63" s="286" t="s">
        <v>7</v>
      </c>
      <c r="C63" s="266"/>
      <c r="D63" s="287"/>
      <c r="E63" s="150">
        <f>E56-E57</f>
        <v>5</v>
      </c>
      <c r="F63" s="75">
        <f>F56-F57</f>
        <v>5</v>
      </c>
      <c r="G63" s="80">
        <f>G56-G57</f>
        <v>0</v>
      </c>
      <c r="H63" s="80">
        <f>H56-H57</f>
        <v>0</v>
      </c>
      <c r="I63" s="80">
        <f>I56-I57</f>
        <v>0</v>
      </c>
    </row>
    <row r="64" spans="1:9" ht="15" customHeight="1">
      <c r="A64" s="278"/>
      <c r="B64" s="288" t="s">
        <v>30</v>
      </c>
      <c r="C64" s="268"/>
      <c r="D64" s="289"/>
      <c r="E64" s="141">
        <f>SUM(F64:I64)</f>
        <v>0</v>
      </c>
      <c r="F64" s="157">
        <v>0</v>
      </c>
      <c r="G64" s="193">
        <v>0</v>
      </c>
      <c r="H64" s="37">
        <v>0</v>
      </c>
      <c r="I64" s="37">
        <v>0</v>
      </c>
    </row>
    <row r="65" spans="1:9" ht="15" customHeight="1" thickBot="1">
      <c r="A65" s="279"/>
      <c r="B65" s="331" t="s">
        <v>45</v>
      </c>
      <c r="C65" s="332"/>
      <c r="D65" s="333"/>
      <c r="E65" s="160">
        <f>SUM(F65:I65)</f>
        <v>2</v>
      </c>
      <c r="F65" s="90">
        <v>2</v>
      </c>
      <c r="G65" s="172">
        <v>0</v>
      </c>
      <c r="H65" s="172">
        <v>0</v>
      </c>
      <c r="I65" s="172">
        <v>0</v>
      </c>
    </row>
    <row r="66" spans="1:9" ht="15" customHeight="1">
      <c r="A66" s="290" t="s">
        <v>28</v>
      </c>
      <c r="B66" s="293" t="s">
        <v>0</v>
      </c>
      <c r="C66" s="275"/>
      <c r="D66" s="276"/>
      <c r="E66" s="142">
        <f aca="true" t="shared" si="8" ref="E66:E72">SUM(F66:I66)</f>
        <v>0</v>
      </c>
      <c r="F66" s="35">
        <v>0</v>
      </c>
      <c r="G66" s="33">
        <v>0</v>
      </c>
      <c r="H66" s="97">
        <v>0</v>
      </c>
      <c r="I66" s="62">
        <v>0</v>
      </c>
    </row>
    <row r="67" spans="1:9" ht="16.5" customHeight="1">
      <c r="A67" s="291"/>
      <c r="B67" s="257" t="s">
        <v>5</v>
      </c>
      <c r="C67" s="258"/>
      <c r="D67" s="3" t="s">
        <v>4</v>
      </c>
      <c r="E67" s="143">
        <f t="shared" si="8"/>
        <v>0</v>
      </c>
      <c r="F67" s="84">
        <f aca="true" t="shared" si="9" ref="F67:I68">F69+F71</f>
        <v>0</v>
      </c>
      <c r="G67" s="174">
        <f t="shared" si="9"/>
        <v>0</v>
      </c>
      <c r="H67" s="174">
        <f t="shared" si="9"/>
        <v>0</v>
      </c>
      <c r="I67" s="174">
        <f t="shared" si="9"/>
        <v>0</v>
      </c>
    </row>
    <row r="68" spans="1:9" ht="17.25" customHeight="1">
      <c r="A68" s="291"/>
      <c r="B68" s="259"/>
      <c r="C68" s="260"/>
      <c r="D68" s="4" t="s">
        <v>32</v>
      </c>
      <c r="E68" s="144">
        <f t="shared" si="8"/>
        <v>0</v>
      </c>
      <c r="F68" s="85">
        <f t="shared" si="9"/>
        <v>0</v>
      </c>
      <c r="G68" s="175">
        <f t="shared" si="9"/>
        <v>0</v>
      </c>
      <c r="H68" s="175">
        <f t="shared" si="9"/>
        <v>0</v>
      </c>
      <c r="I68" s="175">
        <f t="shared" si="9"/>
        <v>0</v>
      </c>
    </row>
    <row r="69" spans="1:9" ht="15.75" customHeight="1">
      <c r="A69" s="291"/>
      <c r="B69" s="261" t="s">
        <v>6</v>
      </c>
      <c r="C69" s="263" t="s">
        <v>21</v>
      </c>
      <c r="D69" s="5" t="s">
        <v>4</v>
      </c>
      <c r="E69" s="144">
        <f t="shared" si="8"/>
        <v>0</v>
      </c>
      <c r="F69" s="104">
        <v>0</v>
      </c>
      <c r="G69" s="176">
        <v>0</v>
      </c>
      <c r="H69" s="176">
        <v>0</v>
      </c>
      <c r="I69" s="176">
        <v>0</v>
      </c>
    </row>
    <row r="70" spans="1:9" ht="16.5" customHeight="1">
      <c r="A70" s="291"/>
      <c r="B70" s="261"/>
      <c r="C70" s="263"/>
      <c r="D70" s="4" t="s">
        <v>32</v>
      </c>
      <c r="E70" s="144">
        <f t="shared" si="8"/>
        <v>0</v>
      </c>
      <c r="F70" s="87">
        <v>0</v>
      </c>
      <c r="G70" s="176">
        <v>0</v>
      </c>
      <c r="H70" s="176">
        <v>0</v>
      </c>
      <c r="I70" s="176">
        <v>0</v>
      </c>
    </row>
    <row r="71" spans="1:9" ht="15.75" customHeight="1">
      <c r="A71" s="291"/>
      <c r="B71" s="261"/>
      <c r="C71" s="264" t="s">
        <v>31</v>
      </c>
      <c r="D71" s="5" t="s">
        <v>4</v>
      </c>
      <c r="E71" s="145">
        <f t="shared" si="8"/>
        <v>0</v>
      </c>
      <c r="F71" s="110">
        <v>0</v>
      </c>
      <c r="G71" s="176">
        <v>0</v>
      </c>
      <c r="H71" s="176">
        <v>0</v>
      </c>
      <c r="I71" s="176">
        <v>0</v>
      </c>
    </row>
    <row r="72" spans="1:9" ht="16.5" customHeight="1">
      <c r="A72" s="291"/>
      <c r="B72" s="262"/>
      <c r="C72" s="265"/>
      <c r="D72" s="4" t="s">
        <v>32</v>
      </c>
      <c r="E72" s="145">
        <f t="shared" si="8"/>
        <v>0</v>
      </c>
      <c r="F72" s="88">
        <v>0</v>
      </c>
      <c r="G72" s="177">
        <v>0</v>
      </c>
      <c r="H72" s="177">
        <v>0</v>
      </c>
      <c r="I72" s="177">
        <v>0</v>
      </c>
    </row>
    <row r="73" spans="1:9" ht="15.75" customHeight="1">
      <c r="A73" s="291"/>
      <c r="B73" s="266" t="s">
        <v>7</v>
      </c>
      <c r="C73" s="266"/>
      <c r="D73" s="267"/>
      <c r="E73" s="146">
        <f>E66-E67</f>
        <v>0</v>
      </c>
      <c r="F73" s="75">
        <f>F66-F67</f>
        <v>0</v>
      </c>
      <c r="G73" s="80">
        <f>G66-G67</f>
        <v>0</v>
      </c>
      <c r="H73" s="80">
        <f>H66-H67</f>
        <v>0</v>
      </c>
      <c r="I73" s="80">
        <f>I66-I67</f>
        <v>0</v>
      </c>
    </row>
    <row r="74" spans="1:9" ht="15.75" customHeight="1">
      <c r="A74" s="291"/>
      <c r="B74" s="268" t="s">
        <v>30</v>
      </c>
      <c r="C74" s="268"/>
      <c r="D74" s="269"/>
      <c r="E74" s="147">
        <f>SUM(F74:I74)</f>
        <v>0</v>
      </c>
      <c r="F74" s="37">
        <v>0</v>
      </c>
      <c r="G74" s="37">
        <v>0</v>
      </c>
      <c r="H74" s="37">
        <v>0</v>
      </c>
      <c r="I74" s="37">
        <v>0</v>
      </c>
    </row>
    <row r="75" spans="1:9" ht="15.75" customHeight="1" thickBot="1">
      <c r="A75" s="292"/>
      <c r="B75" s="331" t="s">
        <v>45</v>
      </c>
      <c r="C75" s="332"/>
      <c r="D75" s="333"/>
      <c r="E75" s="148">
        <f>SUM(F75:I75)</f>
        <v>0</v>
      </c>
      <c r="F75" s="90">
        <v>0</v>
      </c>
      <c r="G75" s="172">
        <v>0</v>
      </c>
      <c r="H75" s="172">
        <v>0</v>
      </c>
      <c r="I75" s="172">
        <v>0</v>
      </c>
    </row>
    <row r="76" spans="1:9" ht="42" customHeight="1">
      <c r="A76" s="17"/>
      <c r="B76" s="21"/>
      <c r="C76" s="21"/>
      <c r="D76" s="22"/>
      <c r="E76" s="20"/>
      <c r="F76" s="16"/>
      <c r="G76" s="16"/>
      <c r="H76" s="20"/>
      <c r="I76" s="2"/>
    </row>
    <row r="77" spans="1:9" ht="27" customHeight="1">
      <c r="A77" s="17"/>
      <c r="B77" s="18"/>
      <c r="C77" s="18"/>
      <c r="D77" s="19"/>
      <c r="E77" s="20"/>
      <c r="F77" s="16"/>
      <c r="G77" s="16"/>
      <c r="H77" s="20"/>
      <c r="I77" s="2"/>
    </row>
    <row r="78" spans="1:9" ht="30.75" customHeight="1">
      <c r="A78" s="17"/>
      <c r="B78" s="18"/>
      <c r="C78" s="18"/>
      <c r="D78" s="19"/>
      <c r="E78" s="20"/>
      <c r="F78" s="16"/>
      <c r="G78" s="16"/>
      <c r="H78" s="20"/>
      <c r="I78" s="2"/>
    </row>
    <row r="79" spans="1:9" ht="17.25" customHeight="1">
      <c r="A79" s="17"/>
      <c r="B79" s="18"/>
      <c r="C79" s="18"/>
      <c r="D79" s="19"/>
      <c r="E79" s="20"/>
      <c r="F79" s="16"/>
      <c r="G79" s="16"/>
      <c r="H79" s="20"/>
      <c r="I79" s="2"/>
    </row>
    <row r="80" spans="1:9" ht="18" customHeight="1">
      <c r="A80" s="17"/>
      <c r="B80" s="18"/>
      <c r="C80" s="18"/>
      <c r="D80" s="19"/>
      <c r="E80" s="20"/>
      <c r="F80" s="23"/>
      <c r="G80" s="16"/>
      <c r="H80" s="20"/>
      <c r="I80" s="2"/>
    </row>
    <row r="81" spans="1:9" ht="21" customHeight="1" thickBot="1">
      <c r="A81" s="17"/>
      <c r="B81" s="18"/>
      <c r="C81" s="18"/>
      <c r="D81" s="19"/>
      <c r="E81" s="42"/>
      <c r="F81" s="16"/>
      <c r="G81" s="16"/>
      <c r="H81" s="20"/>
      <c r="I81" s="2"/>
    </row>
    <row r="82" spans="1:9" ht="18" customHeight="1" thickBot="1">
      <c r="A82" s="294" t="s">
        <v>18</v>
      </c>
      <c r="B82" s="295"/>
      <c r="C82" s="295"/>
      <c r="D82" s="295"/>
      <c r="E82" s="246" t="s">
        <v>15</v>
      </c>
      <c r="F82" s="248" t="s">
        <v>16</v>
      </c>
      <c r="G82" s="249"/>
      <c r="H82" s="249"/>
      <c r="I82" s="250"/>
    </row>
    <row r="83" spans="1:9" ht="44.25" customHeight="1" thickBot="1">
      <c r="A83" s="296"/>
      <c r="B83" s="297"/>
      <c r="C83" s="297"/>
      <c r="D83" s="297"/>
      <c r="E83" s="247"/>
      <c r="F83" s="91" t="s">
        <v>19</v>
      </c>
      <c r="G83" s="92" t="s">
        <v>29</v>
      </c>
      <c r="H83" s="92" t="s">
        <v>39</v>
      </c>
      <c r="I83" s="92" t="s">
        <v>43</v>
      </c>
    </row>
    <row r="84" spans="1:251" s="12" customFormat="1" ht="15.75" customHeight="1">
      <c r="A84" s="298" t="s">
        <v>14</v>
      </c>
      <c r="B84" s="271" t="s">
        <v>0</v>
      </c>
      <c r="C84" s="301"/>
      <c r="D84" s="302"/>
      <c r="E84" s="45">
        <f aca="true" t="shared" si="10" ref="E84:E90">SUM(F84:I84)</f>
        <v>100369</v>
      </c>
      <c r="F84" s="35">
        <v>100369</v>
      </c>
      <c r="G84" s="53">
        <v>0</v>
      </c>
      <c r="H84" s="69">
        <v>0</v>
      </c>
      <c r="I84" s="68">
        <v>0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</row>
    <row r="85" spans="1:9" s="13" customFormat="1" ht="16.5" customHeight="1">
      <c r="A85" s="299"/>
      <c r="B85" s="303" t="s">
        <v>5</v>
      </c>
      <c r="C85" s="304"/>
      <c r="D85" s="139" t="s">
        <v>4</v>
      </c>
      <c r="E85" s="27">
        <f t="shared" si="10"/>
        <v>100360.02</v>
      </c>
      <c r="F85" s="84">
        <f>SUM(F87,F89)</f>
        <v>100360.02</v>
      </c>
      <c r="G85" s="174">
        <f>SUM(G87,G89)</f>
        <v>0</v>
      </c>
      <c r="H85" s="174">
        <f>SUM(H87,H89)</f>
        <v>0</v>
      </c>
      <c r="I85" s="174">
        <f>SUM(I87,I89)</f>
        <v>0</v>
      </c>
    </row>
    <row r="86" spans="1:9" ht="17.25" customHeight="1">
      <c r="A86" s="299"/>
      <c r="B86" s="305"/>
      <c r="C86" s="306"/>
      <c r="D86" s="204" t="s">
        <v>32</v>
      </c>
      <c r="E86" s="44">
        <f t="shared" si="10"/>
        <v>0</v>
      </c>
      <c r="F86" s="85">
        <f>F88+F90</f>
        <v>0</v>
      </c>
      <c r="G86" s="175">
        <f>G88+G90</f>
        <v>0</v>
      </c>
      <c r="H86" s="175">
        <f>H88+H90</f>
        <v>0</v>
      </c>
      <c r="I86" s="175">
        <f>I88+I90</f>
        <v>0</v>
      </c>
    </row>
    <row r="87" spans="1:9" ht="16.5" customHeight="1">
      <c r="A87" s="299"/>
      <c r="B87" s="262" t="s">
        <v>6</v>
      </c>
      <c r="C87" s="309" t="s">
        <v>21</v>
      </c>
      <c r="D87" s="140" t="s">
        <v>4</v>
      </c>
      <c r="E87" s="205">
        <f t="shared" si="10"/>
        <v>100360.02</v>
      </c>
      <c r="F87" s="104">
        <v>100360.02</v>
      </c>
      <c r="G87" s="176">
        <v>0</v>
      </c>
      <c r="H87" s="176">
        <v>0</v>
      </c>
      <c r="I87" s="176">
        <v>0</v>
      </c>
    </row>
    <row r="88" spans="1:9" ht="18" customHeight="1">
      <c r="A88" s="299"/>
      <c r="B88" s="307"/>
      <c r="C88" s="310"/>
      <c r="D88" s="204" t="s">
        <v>32</v>
      </c>
      <c r="E88" s="55">
        <f t="shared" si="10"/>
        <v>0</v>
      </c>
      <c r="F88" s="87">
        <v>0</v>
      </c>
      <c r="G88" s="176">
        <v>0</v>
      </c>
      <c r="H88" s="176">
        <v>0</v>
      </c>
      <c r="I88" s="176">
        <v>0</v>
      </c>
    </row>
    <row r="89" spans="1:9" ht="14.25" customHeight="1">
      <c r="A89" s="299"/>
      <c r="B89" s="307"/>
      <c r="C89" s="311" t="s">
        <v>31</v>
      </c>
      <c r="D89" s="140" t="s">
        <v>4</v>
      </c>
      <c r="E89" s="44">
        <f t="shared" si="10"/>
        <v>0</v>
      </c>
      <c r="F89" s="104">
        <v>0</v>
      </c>
      <c r="G89" s="176">
        <v>0</v>
      </c>
      <c r="H89" s="176">
        <v>0</v>
      </c>
      <c r="I89" s="176">
        <v>0</v>
      </c>
    </row>
    <row r="90" spans="1:9" ht="17.25" customHeight="1">
      <c r="A90" s="299"/>
      <c r="B90" s="308"/>
      <c r="C90" s="265"/>
      <c r="D90" s="203" t="s">
        <v>32</v>
      </c>
      <c r="E90" s="44">
        <f t="shared" si="10"/>
        <v>0</v>
      </c>
      <c r="F90" s="88">
        <v>0</v>
      </c>
      <c r="G90" s="177">
        <v>0</v>
      </c>
      <c r="H90" s="177">
        <v>0</v>
      </c>
      <c r="I90" s="177">
        <v>0</v>
      </c>
    </row>
    <row r="91" spans="1:9" ht="18.75" customHeight="1">
      <c r="A91" s="299"/>
      <c r="B91" s="267" t="s">
        <v>7</v>
      </c>
      <c r="C91" s="312"/>
      <c r="D91" s="313"/>
      <c r="E91" s="81">
        <f>SUM(E84-E85)</f>
        <v>8.979999999995925</v>
      </c>
      <c r="F91" s="75">
        <f>F84-F85</f>
        <v>8.979999999995925</v>
      </c>
      <c r="G91" s="109">
        <f>G84-G85</f>
        <v>0</v>
      </c>
      <c r="H91" s="109">
        <f>H84-H85</f>
        <v>0</v>
      </c>
      <c r="I91" s="109">
        <f>I84-I85</f>
        <v>0</v>
      </c>
    </row>
    <row r="92" spans="1:9" ht="18" customHeight="1">
      <c r="A92" s="299"/>
      <c r="B92" s="269" t="s">
        <v>30</v>
      </c>
      <c r="C92" s="314"/>
      <c r="D92" s="315"/>
      <c r="E92" s="48">
        <f aca="true" t="shared" si="11" ref="E92:E100">SUM(F92:I92)</f>
        <v>0</v>
      </c>
      <c r="F92" s="37">
        <v>0</v>
      </c>
      <c r="G92" s="111">
        <v>0</v>
      </c>
      <c r="H92" s="111">
        <v>0</v>
      </c>
      <c r="I92" s="111">
        <v>0</v>
      </c>
    </row>
    <row r="93" spans="1:9" ht="16.5" customHeight="1" thickBot="1">
      <c r="A93" s="300"/>
      <c r="B93" s="331" t="s">
        <v>45</v>
      </c>
      <c r="C93" s="332"/>
      <c r="D93" s="333"/>
      <c r="E93" s="54">
        <f t="shared" si="11"/>
        <v>102</v>
      </c>
      <c r="F93" s="90">
        <v>102</v>
      </c>
      <c r="G93" s="173">
        <v>0</v>
      </c>
      <c r="H93" s="173">
        <v>0</v>
      </c>
      <c r="I93" s="173">
        <v>0</v>
      </c>
    </row>
    <row r="94" spans="1:9" ht="15.75" customHeight="1">
      <c r="A94" s="298" t="s">
        <v>9</v>
      </c>
      <c r="B94" s="271" t="s">
        <v>0</v>
      </c>
      <c r="C94" s="301"/>
      <c r="D94" s="316"/>
      <c r="E94" s="49">
        <f t="shared" si="11"/>
        <v>38000</v>
      </c>
      <c r="F94" s="36">
        <v>38000</v>
      </c>
      <c r="G94" s="112">
        <v>0</v>
      </c>
      <c r="H94" s="70">
        <v>0</v>
      </c>
      <c r="I94" s="71">
        <v>0</v>
      </c>
    </row>
    <row r="95" spans="1:9" ht="19.5" customHeight="1">
      <c r="A95" s="299"/>
      <c r="B95" s="303" t="s">
        <v>5</v>
      </c>
      <c r="C95" s="317"/>
      <c r="D95" s="139" t="s">
        <v>4</v>
      </c>
      <c r="E95" s="50">
        <f t="shared" si="11"/>
        <v>37582.05</v>
      </c>
      <c r="F95" s="84">
        <f>SUM(F97,F99)</f>
        <v>37582.05</v>
      </c>
      <c r="G95" s="174">
        <f>SUM(G97,G99)</f>
        <v>0</v>
      </c>
      <c r="H95" s="174">
        <f>SUM(H97,H99)</f>
        <v>0</v>
      </c>
      <c r="I95" s="174">
        <f>SUM(I97,I99)</f>
        <v>0</v>
      </c>
    </row>
    <row r="96" spans="1:9" ht="19.5" customHeight="1">
      <c r="A96" s="299"/>
      <c r="B96" s="305"/>
      <c r="C96" s="318"/>
      <c r="D96" s="202" t="s">
        <v>32</v>
      </c>
      <c r="E96" s="51">
        <f t="shared" si="11"/>
        <v>972.7</v>
      </c>
      <c r="F96" s="103">
        <f>F98+F100</f>
        <v>972.7</v>
      </c>
      <c r="G96" s="175">
        <f>G98+G100</f>
        <v>0</v>
      </c>
      <c r="H96" s="175">
        <f>H98+H100</f>
        <v>0</v>
      </c>
      <c r="I96" s="175">
        <f>I98+I100</f>
        <v>0</v>
      </c>
    </row>
    <row r="97" spans="1:9" ht="19.5" customHeight="1">
      <c r="A97" s="299"/>
      <c r="B97" s="262" t="s">
        <v>6</v>
      </c>
      <c r="C97" s="319" t="s">
        <v>21</v>
      </c>
      <c r="D97" s="140" t="s">
        <v>4</v>
      </c>
      <c r="E97" s="44">
        <f t="shared" si="11"/>
        <v>37582.05</v>
      </c>
      <c r="F97" s="104">
        <v>37582.05</v>
      </c>
      <c r="G97" s="176">
        <v>0</v>
      </c>
      <c r="H97" s="176">
        <v>0</v>
      </c>
      <c r="I97" s="176">
        <v>0</v>
      </c>
    </row>
    <row r="98" spans="1:9" ht="18" customHeight="1">
      <c r="A98" s="299"/>
      <c r="B98" s="307"/>
      <c r="C98" s="320"/>
      <c r="D98" s="202" t="s">
        <v>32</v>
      </c>
      <c r="E98" s="201">
        <f t="shared" si="11"/>
        <v>972.7</v>
      </c>
      <c r="F98" s="104">
        <v>972.7</v>
      </c>
      <c r="G98" s="176">
        <v>0</v>
      </c>
      <c r="H98" s="176">
        <v>0</v>
      </c>
      <c r="I98" s="176">
        <v>0</v>
      </c>
    </row>
    <row r="99" spans="1:9" ht="17.25" customHeight="1">
      <c r="A99" s="299"/>
      <c r="B99" s="307"/>
      <c r="C99" s="264" t="s">
        <v>31</v>
      </c>
      <c r="D99" s="140" t="s">
        <v>4</v>
      </c>
      <c r="E99" s="44">
        <f t="shared" si="11"/>
        <v>0</v>
      </c>
      <c r="F99" s="104">
        <v>0</v>
      </c>
      <c r="G99" s="176">
        <v>0</v>
      </c>
      <c r="H99" s="176">
        <v>0</v>
      </c>
      <c r="I99" s="176">
        <v>0</v>
      </c>
    </row>
    <row r="100" spans="1:9" ht="19.5" customHeight="1">
      <c r="A100" s="299"/>
      <c r="B100" s="308"/>
      <c r="C100" s="265"/>
      <c r="D100" s="203" t="s">
        <v>32</v>
      </c>
      <c r="E100" s="44">
        <f t="shared" si="11"/>
        <v>0</v>
      </c>
      <c r="F100" s="113">
        <v>0</v>
      </c>
      <c r="G100" s="177">
        <v>0</v>
      </c>
      <c r="H100" s="177">
        <v>0</v>
      </c>
      <c r="I100" s="177">
        <v>0</v>
      </c>
    </row>
    <row r="101" spans="1:9" ht="15.75" customHeight="1">
      <c r="A101" s="299"/>
      <c r="B101" s="267" t="s">
        <v>7</v>
      </c>
      <c r="C101" s="312"/>
      <c r="D101" s="313"/>
      <c r="E101" s="83">
        <f>SUM(E94-E95)</f>
        <v>417.9499999999971</v>
      </c>
      <c r="F101" s="75">
        <f>F94-F95</f>
        <v>417.9499999999971</v>
      </c>
      <c r="G101" s="109">
        <f>G94-G95</f>
        <v>0</v>
      </c>
      <c r="H101" s="109">
        <f>H94-H95</f>
        <v>0</v>
      </c>
      <c r="I101" s="109">
        <f>I94-I95</f>
        <v>0</v>
      </c>
    </row>
    <row r="102" spans="1:9" ht="17.25" customHeight="1">
      <c r="A102" s="299"/>
      <c r="B102" s="269" t="s">
        <v>30</v>
      </c>
      <c r="C102" s="314"/>
      <c r="D102" s="315"/>
      <c r="E102" s="43">
        <f aca="true" t="shared" si="12" ref="E102:E110">SUM(F102:I102)</f>
        <v>19217.59</v>
      </c>
      <c r="F102" s="39">
        <v>19217.59</v>
      </c>
      <c r="G102" s="111">
        <v>0</v>
      </c>
      <c r="H102" s="111">
        <v>0</v>
      </c>
      <c r="I102" s="111">
        <v>0</v>
      </c>
    </row>
    <row r="103" spans="1:9" ht="22.5" customHeight="1" thickBot="1">
      <c r="A103" s="300"/>
      <c r="B103" s="337" t="s">
        <v>44</v>
      </c>
      <c r="C103" s="338"/>
      <c r="D103" s="340"/>
      <c r="E103" s="57">
        <f t="shared" si="12"/>
        <v>12</v>
      </c>
      <c r="F103" s="90">
        <v>12</v>
      </c>
      <c r="G103" s="173">
        <v>0</v>
      </c>
      <c r="H103" s="173">
        <v>0</v>
      </c>
      <c r="I103" s="173">
        <v>0</v>
      </c>
    </row>
    <row r="104" spans="1:9" ht="15.75" customHeight="1">
      <c r="A104" s="277" t="s">
        <v>3</v>
      </c>
      <c r="B104" s="275" t="s">
        <v>0</v>
      </c>
      <c r="C104" s="275"/>
      <c r="D104" s="328"/>
      <c r="E104" s="45">
        <f t="shared" si="12"/>
        <v>173221</v>
      </c>
      <c r="F104" s="36">
        <v>0</v>
      </c>
      <c r="G104" s="34">
        <v>133821</v>
      </c>
      <c r="H104" s="131">
        <v>0</v>
      </c>
      <c r="I104" s="72">
        <v>39400</v>
      </c>
    </row>
    <row r="105" spans="1:9" ht="18" customHeight="1">
      <c r="A105" s="278"/>
      <c r="B105" s="257" t="s">
        <v>5</v>
      </c>
      <c r="C105" s="258"/>
      <c r="D105" s="139" t="s">
        <v>4</v>
      </c>
      <c r="E105" s="27">
        <f t="shared" si="12"/>
        <v>172131.92</v>
      </c>
      <c r="F105" s="168">
        <f>SUM(F107,F109)</f>
        <v>0</v>
      </c>
      <c r="G105" s="84">
        <f>SUM(G107,G109)</f>
        <v>133820.32</v>
      </c>
      <c r="H105" s="168">
        <f>SUM(H107,H109)</f>
        <v>0</v>
      </c>
      <c r="I105" s="233">
        <f>SUM(I107,I109)</f>
        <v>38311.6</v>
      </c>
    </row>
    <row r="106" spans="1:9" ht="18" customHeight="1">
      <c r="A106" s="278"/>
      <c r="B106" s="259"/>
      <c r="C106" s="260"/>
      <c r="D106" s="202" t="s">
        <v>32</v>
      </c>
      <c r="E106" s="55">
        <f t="shared" si="12"/>
        <v>0</v>
      </c>
      <c r="F106" s="175">
        <f>F108+F110</f>
        <v>0</v>
      </c>
      <c r="G106" s="85">
        <f>G108+G110</f>
        <v>0</v>
      </c>
      <c r="H106" s="162">
        <f>H108+H110</f>
        <v>0</v>
      </c>
      <c r="I106" s="234">
        <f>I108+I110</f>
        <v>0</v>
      </c>
    </row>
    <row r="107" spans="1:9" ht="17.25" customHeight="1">
      <c r="A107" s="278"/>
      <c r="B107" s="261" t="s">
        <v>6</v>
      </c>
      <c r="C107" s="263" t="s">
        <v>21</v>
      </c>
      <c r="D107" s="140" t="s">
        <v>4</v>
      </c>
      <c r="E107" s="44">
        <f t="shared" si="12"/>
        <v>172131.92</v>
      </c>
      <c r="F107" s="170">
        <v>0</v>
      </c>
      <c r="G107" s="104">
        <v>133820.32</v>
      </c>
      <c r="H107" s="170">
        <v>0</v>
      </c>
      <c r="I107" s="235">
        <v>38311.6</v>
      </c>
    </row>
    <row r="108" spans="1:9" ht="20.25" customHeight="1">
      <c r="A108" s="278"/>
      <c r="B108" s="261"/>
      <c r="C108" s="263"/>
      <c r="D108" s="202" t="s">
        <v>32</v>
      </c>
      <c r="E108" s="44">
        <f t="shared" si="12"/>
        <v>0</v>
      </c>
      <c r="F108" s="176">
        <v>0</v>
      </c>
      <c r="G108" s="87">
        <v>0</v>
      </c>
      <c r="H108" s="163">
        <v>0</v>
      </c>
      <c r="I108" s="236">
        <v>0</v>
      </c>
    </row>
    <row r="109" spans="1:9" ht="18.75" customHeight="1">
      <c r="A109" s="278"/>
      <c r="B109" s="261"/>
      <c r="C109" s="264" t="s">
        <v>31</v>
      </c>
      <c r="D109" s="140" t="s">
        <v>4</v>
      </c>
      <c r="E109" s="44">
        <f t="shared" si="12"/>
        <v>0</v>
      </c>
      <c r="F109" s="170">
        <v>0</v>
      </c>
      <c r="G109" s="104">
        <v>0</v>
      </c>
      <c r="H109" s="170">
        <v>0</v>
      </c>
      <c r="I109" s="235">
        <v>0</v>
      </c>
    </row>
    <row r="110" spans="1:9" ht="17.25" customHeight="1">
      <c r="A110" s="278"/>
      <c r="B110" s="262"/>
      <c r="C110" s="265"/>
      <c r="D110" s="203" t="s">
        <v>32</v>
      </c>
      <c r="E110" s="44">
        <f t="shared" si="12"/>
        <v>0</v>
      </c>
      <c r="F110" s="177">
        <v>0</v>
      </c>
      <c r="G110" s="88">
        <v>0</v>
      </c>
      <c r="H110" s="164">
        <v>0</v>
      </c>
      <c r="I110" s="237">
        <v>0</v>
      </c>
    </row>
    <row r="111" spans="1:9" ht="15" customHeight="1">
      <c r="A111" s="278"/>
      <c r="B111" s="266" t="s">
        <v>7</v>
      </c>
      <c r="C111" s="266"/>
      <c r="D111" s="287"/>
      <c r="E111" s="81">
        <f>SUM(E104-E105)</f>
        <v>1089.0799999999872</v>
      </c>
      <c r="F111" s="75">
        <f>F104-F105</f>
        <v>0</v>
      </c>
      <c r="G111" s="75">
        <f>G104-G105</f>
        <v>0.6799999999930151</v>
      </c>
      <c r="H111" s="75">
        <f>H104-H105</f>
        <v>0</v>
      </c>
      <c r="I111" s="75">
        <f>I104-I105</f>
        <v>1088.4000000000015</v>
      </c>
    </row>
    <row r="112" spans="1:9" ht="17.25" customHeight="1">
      <c r="A112" s="278"/>
      <c r="B112" s="268" t="s">
        <v>30</v>
      </c>
      <c r="C112" s="268"/>
      <c r="D112" s="289"/>
      <c r="E112" s="43">
        <f>SUM(F112:I112)</f>
        <v>0</v>
      </c>
      <c r="F112" s="111">
        <v>0</v>
      </c>
      <c r="G112" s="37">
        <v>0</v>
      </c>
      <c r="H112" s="37">
        <v>0</v>
      </c>
      <c r="I112" s="37">
        <v>0</v>
      </c>
    </row>
    <row r="113" spans="1:9" ht="17.25" customHeight="1" thickBot="1">
      <c r="A113" s="279"/>
      <c r="B113" s="331" t="s">
        <v>45</v>
      </c>
      <c r="C113" s="332"/>
      <c r="D113" s="333"/>
      <c r="E113" s="158">
        <f>SUM(F113:I113)</f>
        <v>29</v>
      </c>
      <c r="F113" s="173">
        <v>0</v>
      </c>
      <c r="G113" s="90">
        <v>19</v>
      </c>
      <c r="H113" s="172">
        <v>0</v>
      </c>
      <c r="I113" s="211">
        <v>10</v>
      </c>
    </row>
    <row r="114" spans="1:9" ht="19.5" customHeight="1">
      <c r="A114" s="10"/>
      <c r="B114" s="8"/>
      <c r="C114" s="8"/>
      <c r="D114" s="19"/>
      <c r="E114" s="20"/>
      <c r="F114" s="15"/>
      <c r="G114" s="16"/>
      <c r="H114" s="11"/>
      <c r="I114" s="2"/>
    </row>
    <row r="115" spans="1:9" ht="18" customHeight="1">
      <c r="A115" s="10"/>
      <c r="B115" s="8"/>
      <c r="C115" s="8"/>
      <c r="D115" s="9"/>
      <c r="E115" s="20"/>
      <c r="F115" s="15"/>
      <c r="G115" s="16"/>
      <c r="H115" s="11"/>
      <c r="I115" s="2"/>
    </row>
    <row r="116" spans="1:9" ht="20.25" customHeight="1">
      <c r="A116" s="10"/>
      <c r="B116" s="8"/>
      <c r="C116" s="8"/>
      <c r="D116" s="19"/>
      <c r="E116" s="20"/>
      <c r="F116" s="15"/>
      <c r="G116" s="16"/>
      <c r="H116" s="11"/>
      <c r="I116" s="2"/>
    </row>
    <row r="117" spans="1:9" ht="34.5" customHeight="1" thickBot="1">
      <c r="A117" s="10"/>
      <c r="B117" s="8"/>
      <c r="C117" s="8"/>
      <c r="D117" s="9"/>
      <c r="E117" s="20"/>
      <c r="F117" s="15"/>
      <c r="G117" s="16"/>
      <c r="H117" s="11"/>
      <c r="I117" s="2"/>
    </row>
    <row r="118" spans="1:9" ht="15.75" customHeight="1" thickBot="1">
      <c r="A118" s="294" t="s">
        <v>18</v>
      </c>
      <c r="B118" s="295"/>
      <c r="C118" s="295"/>
      <c r="D118" s="295"/>
      <c r="E118" s="321" t="s">
        <v>15</v>
      </c>
      <c r="F118" s="248" t="s">
        <v>16</v>
      </c>
      <c r="G118" s="249"/>
      <c r="H118" s="249"/>
      <c r="I118" s="250"/>
    </row>
    <row r="119" spans="1:9" ht="40.5" customHeight="1" thickBot="1">
      <c r="A119" s="296"/>
      <c r="B119" s="297"/>
      <c r="C119" s="297"/>
      <c r="D119" s="297"/>
      <c r="E119" s="322"/>
      <c r="F119" s="91" t="s">
        <v>19</v>
      </c>
      <c r="G119" s="92" t="s">
        <v>29</v>
      </c>
      <c r="H119" s="92" t="s">
        <v>39</v>
      </c>
      <c r="I119" s="92" t="s">
        <v>43</v>
      </c>
    </row>
    <row r="120" spans="1:9" ht="16.5" customHeight="1">
      <c r="A120" s="298" t="s">
        <v>26</v>
      </c>
      <c r="B120" s="271" t="s">
        <v>0</v>
      </c>
      <c r="C120" s="301"/>
      <c r="D120" s="316"/>
      <c r="E120" s="45">
        <f aca="true" t="shared" si="13" ref="E120:E126">SUM(F120:I120)</f>
        <v>3200</v>
      </c>
      <c r="F120" s="60">
        <v>3200</v>
      </c>
      <c r="G120" s="33">
        <v>0</v>
      </c>
      <c r="H120" s="67">
        <v>0</v>
      </c>
      <c r="I120" s="68">
        <v>0</v>
      </c>
    </row>
    <row r="121" spans="1:9" ht="14.25" customHeight="1">
      <c r="A121" s="299"/>
      <c r="B121" s="303" t="s">
        <v>5</v>
      </c>
      <c r="C121" s="317"/>
      <c r="D121" s="139" t="s">
        <v>4</v>
      </c>
      <c r="E121" s="149">
        <f t="shared" si="13"/>
        <v>1604</v>
      </c>
      <c r="F121" s="84">
        <f>F123+F125</f>
        <v>1604</v>
      </c>
      <c r="G121" s="187">
        <f>SUM(G123,G125)</f>
        <v>0</v>
      </c>
      <c r="H121" s="187">
        <f>SUM(H123,H125)</f>
        <v>0</v>
      </c>
      <c r="I121" s="187">
        <f>SUM(I123,I125)</f>
        <v>0</v>
      </c>
    </row>
    <row r="122" spans="1:9" ht="15" customHeight="1">
      <c r="A122" s="299"/>
      <c r="B122" s="305"/>
      <c r="C122" s="318"/>
      <c r="D122" s="202" t="s">
        <v>32</v>
      </c>
      <c r="E122" s="115">
        <f t="shared" si="13"/>
        <v>0</v>
      </c>
      <c r="F122" s="86">
        <f>F124+F126</f>
        <v>0</v>
      </c>
      <c r="G122" s="162">
        <f>G124+G126</f>
        <v>0</v>
      </c>
      <c r="H122" s="162">
        <f>H124+H126</f>
        <v>0</v>
      </c>
      <c r="I122" s="162">
        <f>I124+I126</f>
        <v>0</v>
      </c>
    </row>
    <row r="123" spans="1:9" ht="12.75" customHeight="1">
      <c r="A123" s="299"/>
      <c r="B123" s="262" t="s">
        <v>6</v>
      </c>
      <c r="C123" s="319" t="s">
        <v>21</v>
      </c>
      <c r="D123" s="140" t="s">
        <v>4</v>
      </c>
      <c r="E123" s="115">
        <f t="shared" si="13"/>
        <v>1604</v>
      </c>
      <c r="F123" s="104">
        <v>1604</v>
      </c>
      <c r="G123" s="163">
        <v>0</v>
      </c>
      <c r="H123" s="163">
        <v>0</v>
      </c>
      <c r="I123" s="163">
        <v>0</v>
      </c>
    </row>
    <row r="124" spans="1:9" ht="14.25" customHeight="1">
      <c r="A124" s="299"/>
      <c r="B124" s="307"/>
      <c r="C124" s="320"/>
      <c r="D124" s="202" t="s">
        <v>32</v>
      </c>
      <c r="E124" s="114">
        <f t="shared" si="13"/>
        <v>0</v>
      </c>
      <c r="F124" s="87">
        <v>0</v>
      </c>
      <c r="G124" s="163">
        <v>0</v>
      </c>
      <c r="H124" s="163">
        <v>0</v>
      </c>
      <c r="I124" s="163">
        <v>0</v>
      </c>
    </row>
    <row r="125" spans="1:9" ht="13.5" customHeight="1">
      <c r="A125" s="299"/>
      <c r="B125" s="307"/>
      <c r="C125" s="264" t="s">
        <v>31</v>
      </c>
      <c r="D125" s="140" t="s">
        <v>4</v>
      </c>
      <c r="E125" s="114">
        <f t="shared" si="13"/>
        <v>0</v>
      </c>
      <c r="F125" s="104">
        <v>0</v>
      </c>
      <c r="G125" s="163">
        <v>0</v>
      </c>
      <c r="H125" s="163">
        <v>0</v>
      </c>
      <c r="I125" s="163">
        <v>0</v>
      </c>
    </row>
    <row r="126" spans="1:9" ht="13.5" customHeight="1">
      <c r="A126" s="299"/>
      <c r="B126" s="308"/>
      <c r="C126" s="265"/>
      <c r="D126" s="203" t="s">
        <v>32</v>
      </c>
      <c r="E126" s="114">
        <f t="shared" si="13"/>
        <v>0</v>
      </c>
      <c r="F126" s="107">
        <v>0</v>
      </c>
      <c r="G126" s="164">
        <v>0</v>
      </c>
      <c r="H126" s="164">
        <v>0</v>
      </c>
      <c r="I126" s="164">
        <v>0</v>
      </c>
    </row>
    <row r="127" spans="1:9" ht="14.25" customHeight="1">
      <c r="A127" s="299"/>
      <c r="B127" s="267" t="s">
        <v>7</v>
      </c>
      <c r="C127" s="312"/>
      <c r="D127" s="313"/>
      <c r="E127" s="81">
        <f>SUM(E120-E121)</f>
        <v>1596</v>
      </c>
      <c r="F127" s="75">
        <f>F120-F121</f>
        <v>1596</v>
      </c>
      <c r="G127" s="80">
        <f>G120-G121</f>
        <v>0</v>
      </c>
      <c r="H127" s="80">
        <f>H120-H121</f>
        <v>0</v>
      </c>
      <c r="I127" s="80">
        <f>I120-I121</f>
        <v>0</v>
      </c>
    </row>
    <row r="128" spans="1:9" ht="13.5" customHeight="1">
      <c r="A128" s="299"/>
      <c r="B128" s="269" t="s">
        <v>30</v>
      </c>
      <c r="C128" s="314"/>
      <c r="D128" s="315"/>
      <c r="E128" s="43">
        <f aca="true" t="shared" si="14" ref="E128:E136">SUM(F128:I128)</f>
        <v>0</v>
      </c>
      <c r="F128" s="37">
        <v>0</v>
      </c>
      <c r="G128" s="37">
        <v>0</v>
      </c>
      <c r="H128" s="37">
        <v>0</v>
      </c>
      <c r="I128" s="37">
        <v>0</v>
      </c>
    </row>
    <row r="129" spans="1:9" ht="17.25" customHeight="1" thickBot="1">
      <c r="A129" s="300"/>
      <c r="B129" s="331" t="s">
        <v>45</v>
      </c>
      <c r="C129" s="332"/>
      <c r="D129" s="333"/>
      <c r="E129" s="116">
        <f>SUM(F129:I129)</f>
        <v>18</v>
      </c>
      <c r="F129" s="90">
        <v>18</v>
      </c>
      <c r="G129" s="172">
        <v>0</v>
      </c>
      <c r="H129" s="172">
        <v>0</v>
      </c>
      <c r="I129" s="172">
        <v>0</v>
      </c>
    </row>
    <row r="130" spans="1:9" ht="12.75" customHeight="1">
      <c r="A130" s="323" t="s">
        <v>23</v>
      </c>
      <c r="B130" s="275" t="s">
        <v>0</v>
      </c>
      <c r="C130" s="275"/>
      <c r="D130" s="276"/>
      <c r="E130" s="25">
        <f t="shared" si="14"/>
        <v>0</v>
      </c>
      <c r="F130" s="35">
        <v>0</v>
      </c>
      <c r="G130" s="34">
        <v>0</v>
      </c>
      <c r="H130" s="101">
        <v>0</v>
      </c>
      <c r="I130" s="102">
        <v>0</v>
      </c>
    </row>
    <row r="131" spans="1:9" ht="15" customHeight="1">
      <c r="A131" s="278"/>
      <c r="B131" s="257" t="s">
        <v>5</v>
      </c>
      <c r="C131" s="258"/>
      <c r="D131" s="3" t="s">
        <v>4</v>
      </c>
      <c r="E131" s="120">
        <f t="shared" si="14"/>
        <v>0</v>
      </c>
      <c r="F131" s="121">
        <f>SUM(F133,F135)</f>
        <v>0</v>
      </c>
      <c r="G131" s="174">
        <f>SUM(G133,G135)</f>
        <v>0</v>
      </c>
      <c r="H131" s="174">
        <f>SUM(H133,H135)</f>
        <v>0</v>
      </c>
      <c r="I131" s="174">
        <f>SUM(I133,I135)</f>
        <v>0</v>
      </c>
    </row>
    <row r="132" spans="1:9" ht="13.5" customHeight="1">
      <c r="A132" s="278"/>
      <c r="B132" s="259"/>
      <c r="C132" s="260"/>
      <c r="D132" s="4" t="s">
        <v>32</v>
      </c>
      <c r="E132" s="117">
        <f t="shared" si="14"/>
        <v>0</v>
      </c>
      <c r="F132" s="85">
        <f>F134+F136</f>
        <v>0</v>
      </c>
      <c r="G132" s="175">
        <f>G134+G136</f>
        <v>0</v>
      </c>
      <c r="H132" s="175">
        <f>H134+H136</f>
        <v>0</v>
      </c>
      <c r="I132" s="175">
        <f>I134+I136</f>
        <v>0</v>
      </c>
    </row>
    <row r="133" spans="1:9" ht="16.5" customHeight="1">
      <c r="A133" s="278"/>
      <c r="B133" s="261" t="s">
        <v>6</v>
      </c>
      <c r="C133" s="263" t="s">
        <v>21</v>
      </c>
      <c r="D133" s="5" t="s">
        <v>4</v>
      </c>
      <c r="E133" s="122">
        <f t="shared" si="14"/>
        <v>0</v>
      </c>
      <c r="F133" s="104">
        <v>0</v>
      </c>
      <c r="G133" s="176">
        <v>0</v>
      </c>
      <c r="H133" s="176">
        <v>0</v>
      </c>
      <c r="I133" s="176">
        <v>0</v>
      </c>
    </row>
    <row r="134" spans="1:9" ht="17.25" customHeight="1">
      <c r="A134" s="278"/>
      <c r="B134" s="261"/>
      <c r="C134" s="263"/>
      <c r="D134" s="4" t="s">
        <v>32</v>
      </c>
      <c r="E134" s="118">
        <f t="shared" si="14"/>
        <v>0</v>
      </c>
      <c r="F134" s="87">
        <v>0</v>
      </c>
      <c r="G134" s="176">
        <v>0</v>
      </c>
      <c r="H134" s="176">
        <v>0</v>
      </c>
      <c r="I134" s="176">
        <v>0</v>
      </c>
    </row>
    <row r="135" spans="1:9" ht="15" customHeight="1">
      <c r="A135" s="278"/>
      <c r="B135" s="261"/>
      <c r="C135" s="264" t="s">
        <v>31</v>
      </c>
      <c r="D135" s="5" t="s">
        <v>4</v>
      </c>
      <c r="E135" s="122">
        <f t="shared" si="14"/>
        <v>0</v>
      </c>
      <c r="F135" s="104">
        <v>0</v>
      </c>
      <c r="G135" s="176">
        <v>0</v>
      </c>
      <c r="H135" s="176">
        <v>0</v>
      </c>
      <c r="I135" s="176">
        <v>0</v>
      </c>
    </row>
    <row r="136" spans="1:9" ht="17.25" customHeight="1">
      <c r="A136" s="278"/>
      <c r="B136" s="262"/>
      <c r="C136" s="265"/>
      <c r="D136" s="4" t="s">
        <v>32</v>
      </c>
      <c r="E136" s="118">
        <f t="shared" si="14"/>
        <v>0</v>
      </c>
      <c r="F136" s="87">
        <v>0</v>
      </c>
      <c r="G136" s="176">
        <v>0</v>
      </c>
      <c r="H136" s="176">
        <v>0</v>
      </c>
      <c r="I136" s="176">
        <v>0</v>
      </c>
    </row>
    <row r="137" spans="1:9" ht="12.75" customHeight="1">
      <c r="A137" s="278"/>
      <c r="B137" s="266" t="s">
        <v>7</v>
      </c>
      <c r="C137" s="266"/>
      <c r="D137" s="267"/>
      <c r="E137" s="74">
        <f>SUM(E130-E131)</f>
        <v>0</v>
      </c>
      <c r="F137" s="75">
        <f>F130-F131</f>
        <v>0</v>
      </c>
      <c r="G137" s="109">
        <f>G130-G131</f>
        <v>0</v>
      </c>
      <c r="H137" s="109">
        <f>H130-H131</f>
        <v>0</v>
      </c>
      <c r="I137" s="109">
        <f>I130-I131</f>
        <v>0</v>
      </c>
    </row>
    <row r="138" spans="1:9" ht="12.75" customHeight="1">
      <c r="A138" s="278"/>
      <c r="B138" s="268" t="s">
        <v>30</v>
      </c>
      <c r="C138" s="268"/>
      <c r="D138" s="269"/>
      <c r="E138" s="26">
        <f>SUM(F138:I138)</f>
        <v>0</v>
      </c>
      <c r="F138" s="37">
        <v>0</v>
      </c>
      <c r="G138" s="37">
        <v>0</v>
      </c>
      <c r="H138" s="37">
        <v>0</v>
      </c>
      <c r="I138" s="37">
        <v>0</v>
      </c>
    </row>
    <row r="139" spans="1:9" ht="17.25" customHeight="1" thickBot="1">
      <c r="A139" s="278"/>
      <c r="B139" s="331" t="s">
        <v>45</v>
      </c>
      <c r="C139" s="332"/>
      <c r="D139" s="333"/>
      <c r="E139" s="149">
        <f>SUM(F139:I139)</f>
        <v>0</v>
      </c>
      <c r="F139" s="89">
        <v>0</v>
      </c>
      <c r="G139" s="171">
        <v>0</v>
      </c>
      <c r="H139" s="171">
        <v>0</v>
      </c>
      <c r="I139" s="171">
        <v>0</v>
      </c>
    </row>
    <row r="140" spans="1:9" s="94" customFormat="1" ht="12" customHeight="1">
      <c r="A140" s="324" t="s">
        <v>22</v>
      </c>
      <c r="B140" s="270" t="s">
        <v>0</v>
      </c>
      <c r="C140" s="270"/>
      <c r="D140" s="281"/>
      <c r="E140" s="49">
        <f aca="true" t="shared" si="15" ref="E140:E146">SUM(F140:I140)</f>
        <v>0</v>
      </c>
      <c r="F140" s="36">
        <v>0</v>
      </c>
      <c r="G140" s="52">
        <v>0</v>
      </c>
      <c r="H140" s="63">
        <v>0</v>
      </c>
      <c r="I140" s="62">
        <v>0</v>
      </c>
    </row>
    <row r="141" spans="1:9" s="94" customFormat="1" ht="13.5" customHeight="1">
      <c r="A141" s="252"/>
      <c r="B141" s="257" t="s">
        <v>5</v>
      </c>
      <c r="C141" s="258"/>
      <c r="D141" s="3" t="s">
        <v>4</v>
      </c>
      <c r="E141" s="29">
        <f t="shared" si="15"/>
        <v>0</v>
      </c>
      <c r="F141" s="199">
        <f>SUM(F143,F145)</f>
        <v>0</v>
      </c>
      <c r="G141" s="183">
        <f>SUM(G143,G145)</f>
        <v>0</v>
      </c>
      <c r="H141" s="183">
        <f>SUM(H143,H145)</f>
        <v>0</v>
      </c>
      <c r="I141" s="184">
        <f>SUM(I143,I145)</f>
        <v>0</v>
      </c>
    </row>
    <row r="142" spans="1:9" s="94" customFormat="1" ht="18" customHeight="1">
      <c r="A142" s="252"/>
      <c r="B142" s="259"/>
      <c r="C142" s="260"/>
      <c r="D142" s="4" t="s">
        <v>32</v>
      </c>
      <c r="E142" s="29">
        <f t="shared" si="15"/>
        <v>0</v>
      </c>
      <c r="F142" s="185">
        <f>F144+F146</f>
        <v>0</v>
      </c>
      <c r="G142" s="185">
        <f>G144+G146</f>
        <v>0</v>
      </c>
      <c r="H142" s="185">
        <f>H144+H146</f>
        <v>0</v>
      </c>
      <c r="I142" s="185">
        <f>I144+I146</f>
        <v>0</v>
      </c>
    </row>
    <row r="143" spans="1:9" s="94" customFormat="1" ht="15.75" customHeight="1">
      <c r="A143" s="252"/>
      <c r="B143" s="261" t="s">
        <v>6</v>
      </c>
      <c r="C143" s="263" t="s">
        <v>21</v>
      </c>
      <c r="D143" s="5" t="s">
        <v>4</v>
      </c>
      <c r="E143" s="29">
        <f t="shared" si="15"/>
        <v>0</v>
      </c>
      <c r="F143" s="200">
        <v>0</v>
      </c>
      <c r="G143" s="163">
        <v>0</v>
      </c>
      <c r="H143" s="163">
        <v>0</v>
      </c>
      <c r="I143" s="163">
        <v>0</v>
      </c>
    </row>
    <row r="144" spans="1:9" s="94" customFormat="1" ht="15" customHeight="1">
      <c r="A144" s="252"/>
      <c r="B144" s="261"/>
      <c r="C144" s="263"/>
      <c r="D144" s="4" t="s">
        <v>32</v>
      </c>
      <c r="E144" s="29">
        <f t="shared" si="15"/>
        <v>0</v>
      </c>
      <c r="F144" s="176">
        <v>0</v>
      </c>
      <c r="G144" s="163">
        <v>0</v>
      </c>
      <c r="H144" s="163">
        <v>0</v>
      </c>
      <c r="I144" s="163">
        <v>0</v>
      </c>
    </row>
    <row r="145" spans="1:9" s="94" customFormat="1" ht="14.25" customHeight="1">
      <c r="A145" s="252"/>
      <c r="B145" s="261"/>
      <c r="C145" s="264" t="s">
        <v>31</v>
      </c>
      <c r="D145" s="5" t="s">
        <v>4</v>
      </c>
      <c r="E145" s="40">
        <f t="shared" si="15"/>
        <v>0</v>
      </c>
      <c r="F145" s="200">
        <v>0</v>
      </c>
      <c r="G145" s="163">
        <v>0</v>
      </c>
      <c r="H145" s="163">
        <v>0</v>
      </c>
      <c r="I145" s="163">
        <v>0</v>
      </c>
    </row>
    <row r="146" spans="1:9" s="94" customFormat="1" ht="17.25" customHeight="1">
      <c r="A146" s="252"/>
      <c r="B146" s="262"/>
      <c r="C146" s="265"/>
      <c r="D146" s="4" t="s">
        <v>32</v>
      </c>
      <c r="E146" s="40">
        <f t="shared" si="15"/>
        <v>0</v>
      </c>
      <c r="F146" s="177">
        <v>0</v>
      </c>
      <c r="G146" s="198">
        <v>0</v>
      </c>
      <c r="H146" s="164">
        <v>0</v>
      </c>
      <c r="I146" s="164">
        <v>0</v>
      </c>
    </row>
    <row r="147" spans="1:9" s="94" customFormat="1" ht="12" customHeight="1">
      <c r="A147" s="252"/>
      <c r="B147" s="266" t="s">
        <v>7</v>
      </c>
      <c r="C147" s="266"/>
      <c r="D147" s="267"/>
      <c r="E147" s="76">
        <f>E140-E141</f>
        <v>0</v>
      </c>
      <c r="F147" s="77">
        <f>F140-F141</f>
        <v>0</v>
      </c>
      <c r="G147" s="80">
        <f>G140-G141</f>
        <v>0</v>
      </c>
      <c r="H147" s="80">
        <f>H140-H141</f>
        <v>0</v>
      </c>
      <c r="I147" s="80">
        <f>I140-I141</f>
        <v>0</v>
      </c>
    </row>
    <row r="148" spans="1:9" s="94" customFormat="1" ht="12" customHeight="1">
      <c r="A148" s="252"/>
      <c r="B148" s="268" t="s">
        <v>30</v>
      </c>
      <c r="C148" s="268"/>
      <c r="D148" s="269"/>
      <c r="E148" s="41">
        <f aca="true" t="shared" si="16" ref="E148:E156">SUM(F148:I148)</f>
        <v>0</v>
      </c>
      <c r="F148" s="37">
        <v>0</v>
      </c>
      <c r="G148" s="37">
        <v>0</v>
      </c>
      <c r="H148" s="37">
        <v>0</v>
      </c>
      <c r="I148" s="37">
        <v>0</v>
      </c>
    </row>
    <row r="149" spans="1:9" s="94" customFormat="1" ht="15" customHeight="1" thickBot="1">
      <c r="A149" s="253"/>
      <c r="B149" s="331" t="s">
        <v>45</v>
      </c>
      <c r="C149" s="332"/>
      <c r="D149" s="333"/>
      <c r="E149" s="57">
        <f t="shared" si="16"/>
        <v>0</v>
      </c>
      <c r="F149" s="172">
        <v>0</v>
      </c>
      <c r="G149" s="172">
        <v>0</v>
      </c>
      <c r="H149" s="172">
        <v>0</v>
      </c>
      <c r="I149" s="172">
        <v>0</v>
      </c>
    </row>
    <row r="150" spans="1:9" s="94" customFormat="1" ht="13.5" customHeight="1">
      <c r="A150" s="325" t="s">
        <v>24</v>
      </c>
      <c r="B150" s="270" t="s">
        <v>0</v>
      </c>
      <c r="C150" s="270"/>
      <c r="D150" s="328"/>
      <c r="E150" s="58">
        <f t="shared" si="16"/>
        <v>15000</v>
      </c>
      <c r="F150" s="59">
        <v>15000</v>
      </c>
      <c r="G150" s="32">
        <v>0</v>
      </c>
      <c r="H150" s="66">
        <v>0</v>
      </c>
      <c r="I150" s="65">
        <v>0</v>
      </c>
    </row>
    <row r="151" spans="1:9" s="94" customFormat="1" ht="10.5" customHeight="1">
      <c r="A151" s="326"/>
      <c r="B151" s="257" t="s">
        <v>5</v>
      </c>
      <c r="C151" s="258"/>
      <c r="D151" s="139" t="s">
        <v>4</v>
      </c>
      <c r="E151" s="46">
        <f t="shared" si="16"/>
        <v>14998.7</v>
      </c>
      <c r="F151" s="125">
        <f aca="true" t="shared" si="17" ref="F151:I152">F153+F155</f>
        <v>14998.7</v>
      </c>
      <c r="G151" s="178">
        <f t="shared" si="17"/>
        <v>0</v>
      </c>
      <c r="H151" s="178">
        <f t="shared" si="17"/>
        <v>0</v>
      </c>
      <c r="I151" s="178">
        <f t="shared" si="17"/>
        <v>0</v>
      </c>
    </row>
    <row r="152" spans="1:9" s="94" customFormat="1" ht="14.25" customHeight="1">
      <c r="A152" s="326"/>
      <c r="B152" s="259"/>
      <c r="C152" s="260"/>
      <c r="D152" s="202" t="s">
        <v>32</v>
      </c>
      <c r="E152" s="47">
        <f t="shared" si="16"/>
        <v>5911.3</v>
      </c>
      <c r="F152" s="126">
        <f t="shared" si="17"/>
        <v>5911.3</v>
      </c>
      <c r="G152" s="179">
        <f t="shared" si="17"/>
        <v>0</v>
      </c>
      <c r="H152" s="179">
        <f t="shared" si="17"/>
        <v>0</v>
      </c>
      <c r="I152" s="179">
        <f t="shared" si="17"/>
        <v>0</v>
      </c>
    </row>
    <row r="153" spans="1:9" s="94" customFormat="1" ht="13.5" customHeight="1">
      <c r="A153" s="326"/>
      <c r="B153" s="329" t="s">
        <v>6</v>
      </c>
      <c r="C153" s="263" t="s">
        <v>25</v>
      </c>
      <c r="D153" s="140" t="s">
        <v>4</v>
      </c>
      <c r="E153" s="47">
        <f t="shared" si="16"/>
        <v>14998.7</v>
      </c>
      <c r="F153" s="127">
        <v>14998.7</v>
      </c>
      <c r="G153" s="180">
        <v>0</v>
      </c>
      <c r="H153" s="180">
        <v>0</v>
      </c>
      <c r="I153" s="180">
        <v>0</v>
      </c>
    </row>
    <row r="154" spans="1:9" s="94" customFormat="1" ht="14.25" customHeight="1">
      <c r="A154" s="326"/>
      <c r="B154" s="329"/>
      <c r="C154" s="263"/>
      <c r="D154" s="202" t="s">
        <v>32</v>
      </c>
      <c r="E154" s="47">
        <f t="shared" si="16"/>
        <v>5911.3</v>
      </c>
      <c r="F154" s="127">
        <v>5911.3</v>
      </c>
      <c r="G154" s="180">
        <v>0</v>
      </c>
      <c r="H154" s="180">
        <v>0</v>
      </c>
      <c r="I154" s="180">
        <v>0</v>
      </c>
    </row>
    <row r="155" spans="1:9" s="94" customFormat="1" ht="11.25" customHeight="1">
      <c r="A155" s="326"/>
      <c r="B155" s="329"/>
      <c r="C155" s="264" t="s">
        <v>31</v>
      </c>
      <c r="D155" s="140" t="s">
        <v>4</v>
      </c>
      <c r="E155" s="47">
        <f t="shared" si="16"/>
        <v>0</v>
      </c>
      <c r="F155" s="127">
        <v>0</v>
      </c>
      <c r="G155" s="180">
        <v>0</v>
      </c>
      <c r="H155" s="180">
        <v>0</v>
      </c>
      <c r="I155" s="180">
        <v>0</v>
      </c>
    </row>
    <row r="156" spans="1:9" s="94" customFormat="1" ht="14.25" customHeight="1">
      <c r="A156" s="326"/>
      <c r="B156" s="330"/>
      <c r="C156" s="265"/>
      <c r="D156" s="203" t="s">
        <v>32</v>
      </c>
      <c r="E156" s="47">
        <f t="shared" si="16"/>
        <v>0</v>
      </c>
      <c r="F156" s="128">
        <v>0</v>
      </c>
      <c r="G156" s="181">
        <v>0</v>
      </c>
      <c r="H156" s="181">
        <v>0</v>
      </c>
      <c r="I156" s="181">
        <v>0</v>
      </c>
    </row>
    <row r="157" spans="1:9" s="94" customFormat="1" ht="13.5" customHeight="1">
      <c r="A157" s="326"/>
      <c r="B157" s="266" t="s">
        <v>7</v>
      </c>
      <c r="C157" s="266"/>
      <c r="D157" s="287"/>
      <c r="E157" s="82">
        <f>E150-E151</f>
        <v>1.2999999999992724</v>
      </c>
      <c r="F157" s="130">
        <f>F150-F151</f>
        <v>1.2999999999992724</v>
      </c>
      <c r="G157" s="124">
        <f>G150-G151</f>
        <v>0</v>
      </c>
      <c r="H157" s="124">
        <f>H150-H151</f>
        <v>0</v>
      </c>
      <c r="I157" s="124">
        <f>I150-I151</f>
        <v>0</v>
      </c>
    </row>
    <row r="158" spans="1:9" ht="12.75" customHeight="1">
      <c r="A158" s="326"/>
      <c r="B158" s="268" t="s">
        <v>30</v>
      </c>
      <c r="C158" s="268"/>
      <c r="D158" s="269"/>
      <c r="E158" s="159">
        <f>SUM(F158:I158)</f>
        <v>0</v>
      </c>
      <c r="F158" s="38">
        <v>0</v>
      </c>
      <c r="G158" s="38">
        <v>0</v>
      </c>
      <c r="H158" s="38">
        <v>0</v>
      </c>
      <c r="I158" s="38">
        <v>0</v>
      </c>
    </row>
    <row r="159" spans="1:9" ht="13.5" customHeight="1" thickBot="1">
      <c r="A159" s="327"/>
      <c r="B159" s="331" t="s">
        <v>45</v>
      </c>
      <c r="C159" s="332"/>
      <c r="D159" s="333"/>
      <c r="E159" s="56">
        <f>SUM(F159:I159)</f>
        <v>2</v>
      </c>
      <c r="F159" s="129">
        <v>2</v>
      </c>
      <c r="G159" s="182">
        <v>0</v>
      </c>
      <c r="H159" s="182">
        <v>0</v>
      </c>
      <c r="I159" s="182">
        <v>0</v>
      </c>
    </row>
    <row r="160" ht="12.75">
      <c r="K160" s="13"/>
    </row>
    <row r="163" ht="13.5" thickBot="1"/>
    <row r="164" spans="1:9" ht="13.5" thickBot="1">
      <c r="A164" s="294" t="s">
        <v>18</v>
      </c>
      <c r="B164" s="295"/>
      <c r="C164" s="295"/>
      <c r="D164" s="295"/>
      <c r="E164" s="321" t="s">
        <v>15</v>
      </c>
      <c r="F164" s="248" t="s">
        <v>16</v>
      </c>
      <c r="G164" s="249"/>
      <c r="H164" s="249"/>
      <c r="I164" s="250"/>
    </row>
    <row r="165" spans="1:9" ht="36.75" thickBot="1">
      <c r="A165" s="296"/>
      <c r="B165" s="297"/>
      <c r="C165" s="297"/>
      <c r="D165" s="297"/>
      <c r="E165" s="322"/>
      <c r="F165" s="91" t="s">
        <v>19</v>
      </c>
      <c r="G165" s="92" t="s">
        <v>29</v>
      </c>
      <c r="H165" s="92" t="s">
        <v>39</v>
      </c>
      <c r="I165" s="92" t="s">
        <v>43</v>
      </c>
    </row>
    <row r="166" spans="1:9" ht="12.75">
      <c r="A166" s="298" t="s">
        <v>33</v>
      </c>
      <c r="B166" s="271" t="s">
        <v>0</v>
      </c>
      <c r="C166" s="301"/>
      <c r="D166" s="316"/>
      <c r="E166" s="45">
        <f aca="true" t="shared" si="18" ref="E166:E172">SUM(F166:I166)</f>
        <v>0</v>
      </c>
      <c r="F166" s="60">
        <v>0</v>
      </c>
      <c r="G166" s="33">
        <v>0</v>
      </c>
      <c r="H166" s="67">
        <v>0</v>
      </c>
      <c r="I166" s="68">
        <v>0</v>
      </c>
    </row>
    <row r="167" spans="1:9" ht="12.75">
      <c r="A167" s="299"/>
      <c r="B167" s="303" t="s">
        <v>5</v>
      </c>
      <c r="C167" s="317"/>
      <c r="D167" s="139" t="s">
        <v>4</v>
      </c>
      <c r="E167" s="149">
        <f t="shared" si="18"/>
        <v>0</v>
      </c>
      <c r="F167" s="84">
        <f>F169+F171</f>
        <v>0</v>
      </c>
      <c r="G167" s="187">
        <f>SUM(G169,G171)</f>
        <v>0</v>
      </c>
      <c r="H167" s="187">
        <f>SUM(H169,H171)</f>
        <v>0</v>
      </c>
      <c r="I167" s="187">
        <f>SUM(I169,I171)</f>
        <v>0</v>
      </c>
    </row>
    <row r="168" spans="1:9" ht="12.75">
      <c r="A168" s="299"/>
      <c r="B168" s="305"/>
      <c r="C168" s="318"/>
      <c r="D168" s="202" t="s">
        <v>32</v>
      </c>
      <c r="E168" s="115">
        <f t="shared" si="18"/>
        <v>0</v>
      </c>
      <c r="F168" s="86">
        <f>F170+F172</f>
        <v>0</v>
      </c>
      <c r="G168" s="162">
        <f>G170+G172</f>
        <v>0</v>
      </c>
      <c r="H168" s="162">
        <f>H170+H172</f>
        <v>0</v>
      </c>
      <c r="I168" s="162">
        <f>I170+I172</f>
        <v>0</v>
      </c>
    </row>
    <row r="169" spans="1:9" ht="12.75">
      <c r="A169" s="299"/>
      <c r="B169" s="262" t="s">
        <v>6</v>
      </c>
      <c r="C169" s="319" t="s">
        <v>21</v>
      </c>
      <c r="D169" s="140" t="s">
        <v>4</v>
      </c>
      <c r="E169" s="115">
        <f t="shared" si="18"/>
        <v>0</v>
      </c>
      <c r="F169" s="104">
        <v>0</v>
      </c>
      <c r="G169" s="163">
        <v>0</v>
      </c>
      <c r="H169" s="163">
        <v>0</v>
      </c>
      <c r="I169" s="163">
        <v>0</v>
      </c>
    </row>
    <row r="170" spans="1:9" ht="12.75">
      <c r="A170" s="299"/>
      <c r="B170" s="307"/>
      <c r="C170" s="320"/>
      <c r="D170" s="202" t="s">
        <v>32</v>
      </c>
      <c r="E170" s="114">
        <f t="shared" si="18"/>
        <v>0</v>
      </c>
      <c r="F170" s="87">
        <v>0</v>
      </c>
      <c r="G170" s="163">
        <v>0</v>
      </c>
      <c r="H170" s="163">
        <v>0</v>
      </c>
      <c r="I170" s="163">
        <v>0</v>
      </c>
    </row>
    <row r="171" spans="1:9" ht="12.75">
      <c r="A171" s="299"/>
      <c r="B171" s="307"/>
      <c r="C171" s="264" t="s">
        <v>31</v>
      </c>
      <c r="D171" s="140" t="s">
        <v>4</v>
      </c>
      <c r="E171" s="114">
        <f t="shared" si="18"/>
        <v>0</v>
      </c>
      <c r="F171" s="104">
        <v>0</v>
      </c>
      <c r="G171" s="163">
        <v>0</v>
      </c>
      <c r="H171" s="163">
        <v>0</v>
      </c>
      <c r="I171" s="163">
        <v>0</v>
      </c>
    </row>
    <row r="172" spans="1:9" ht="12.75">
      <c r="A172" s="299"/>
      <c r="B172" s="308"/>
      <c r="C172" s="265"/>
      <c r="D172" s="203" t="s">
        <v>32</v>
      </c>
      <c r="E172" s="114">
        <f t="shared" si="18"/>
        <v>0</v>
      </c>
      <c r="F172" s="107">
        <v>0</v>
      </c>
      <c r="G172" s="164">
        <v>0</v>
      </c>
      <c r="H172" s="164">
        <v>0</v>
      </c>
      <c r="I172" s="164">
        <v>0</v>
      </c>
    </row>
    <row r="173" spans="1:9" ht="12.75">
      <c r="A173" s="299"/>
      <c r="B173" s="267" t="s">
        <v>7</v>
      </c>
      <c r="C173" s="312"/>
      <c r="D173" s="313"/>
      <c r="E173" s="81">
        <f>SUM(E166-E167)</f>
        <v>0</v>
      </c>
      <c r="F173" s="75">
        <f>F166-F167</f>
        <v>0</v>
      </c>
      <c r="G173" s="80">
        <f>G166-G167</f>
        <v>0</v>
      </c>
      <c r="H173" s="80">
        <f>H166-H167</f>
        <v>0</v>
      </c>
      <c r="I173" s="80">
        <f>I166-I167</f>
        <v>0</v>
      </c>
    </row>
    <row r="174" spans="1:9" ht="12.75">
      <c r="A174" s="299"/>
      <c r="B174" s="269" t="s">
        <v>30</v>
      </c>
      <c r="C174" s="314"/>
      <c r="D174" s="315"/>
      <c r="E174" s="43">
        <f>SUM(F174:I174)</f>
        <v>0</v>
      </c>
      <c r="F174" s="37">
        <v>0</v>
      </c>
      <c r="G174" s="37">
        <v>0</v>
      </c>
      <c r="H174" s="37">
        <v>0</v>
      </c>
      <c r="I174" s="37">
        <v>0</v>
      </c>
    </row>
    <row r="175" spans="1:9" ht="13.5" thickBot="1">
      <c r="A175" s="300"/>
      <c r="B175" s="331" t="s">
        <v>45</v>
      </c>
      <c r="C175" s="332"/>
      <c r="D175" s="333"/>
      <c r="E175" s="116">
        <f>SUM(F175:I175)</f>
        <v>0</v>
      </c>
      <c r="F175" s="90"/>
      <c r="G175" s="172">
        <v>0</v>
      </c>
      <c r="H175" s="172">
        <v>0</v>
      </c>
      <c r="I175" s="172">
        <v>0</v>
      </c>
    </row>
    <row r="176" spans="1:9" ht="12.75">
      <c r="A176" s="323" t="s">
        <v>34</v>
      </c>
      <c r="B176" s="275" t="s">
        <v>0</v>
      </c>
      <c r="C176" s="275"/>
      <c r="D176" s="276"/>
      <c r="E176" s="25">
        <f aca="true" t="shared" si="19" ref="E176:E182">SUM(F176:I176)</f>
        <v>0</v>
      </c>
      <c r="F176" s="35">
        <v>0</v>
      </c>
      <c r="G176" s="34">
        <v>0</v>
      </c>
      <c r="H176" s="101">
        <v>0</v>
      </c>
      <c r="I176" s="102">
        <v>0</v>
      </c>
    </row>
    <row r="177" spans="1:9" ht="12.75">
      <c r="A177" s="278"/>
      <c r="B177" s="257" t="s">
        <v>5</v>
      </c>
      <c r="C177" s="258"/>
      <c r="D177" s="3" t="s">
        <v>4</v>
      </c>
      <c r="E177" s="120">
        <f t="shared" si="19"/>
        <v>0</v>
      </c>
      <c r="F177" s="121">
        <f>SUM(F179,F181)</f>
        <v>0</v>
      </c>
      <c r="G177" s="174">
        <f>SUM(G179,G181)</f>
        <v>0</v>
      </c>
      <c r="H177" s="174">
        <f>SUM(H179,H181)</f>
        <v>0</v>
      </c>
      <c r="I177" s="174">
        <f>SUM(I179,I181)</f>
        <v>0</v>
      </c>
    </row>
    <row r="178" spans="1:9" ht="12.75">
      <c r="A178" s="278"/>
      <c r="B178" s="259"/>
      <c r="C178" s="260"/>
      <c r="D178" s="4" t="s">
        <v>32</v>
      </c>
      <c r="E178" s="117">
        <f t="shared" si="19"/>
        <v>0</v>
      </c>
      <c r="F178" s="85">
        <f>F180+F182</f>
        <v>0</v>
      </c>
      <c r="G178" s="175">
        <f>G180+G182</f>
        <v>0</v>
      </c>
      <c r="H178" s="175">
        <f>H180+H182</f>
        <v>0</v>
      </c>
      <c r="I178" s="175">
        <f>I180+I182</f>
        <v>0</v>
      </c>
    </row>
    <row r="179" spans="1:9" ht="12.75">
      <c r="A179" s="278"/>
      <c r="B179" s="261" t="s">
        <v>6</v>
      </c>
      <c r="C179" s="263" t="s">
        <v>21</v>
      </c>
      <c r="D179" s="5" t="s">
        <v>4</v>
      </c>
      <c r="E179" s="122">
        <f t="shared" si="19"/>
        <v>0</v>
      </c>
      <c r="F179" s="104">
        <v>0</v>
      </c>
      <c r="G179" s="176">
        <v>0</v>
      </c>
      <c r="H179" s="176">
        <v>0</v>
      </c>
      <c r="I179" s="176">
        <v>0</v>
      </c>
    </row>
    <row r="180" spans="1:9" ht="12.75">
      <c r="A180" s="278"/>
      <c r="B180" s="261"/>
      <c r="C180" s="263"/>
      <c r="D180" s="4" t="s">
        <v>32</v>
      </c>
      <c r="E180" s="118">
        <f t="shared" si="19"/>
        <v>0</v>
      </c>
      <c r="F180" s="87">
        <v>0</v>
      </c>
      <c r="G180" s="176">
        <v>0</v>
      </c>
      <c r="H180" s="176">
        <v>0</v>
      </c>
      <c r="I180" s="176">
        <v>0</v>
      </c>
    </row>
    <row r="181" spans="1:9" ht="12.75">
      <c r="A181" s="278"/>
      <c r="B181" s="261"/>
      <c r="C181" s="264" t="s">
        <v>31</v>
      </c>
      <c r="D181" s="5" t="s">
        <v>4</v>
      </c>
      <c r="E181" s="122">
        <f t="shared" si="19"/>
        <v>0</v>
      </c>
      <c r="F181" s="104">
        <v>0</v>
      </c>
      <c r="G181" s="176">
        <v>0</v>
      </c>
      <c r="H181" s="176">
        <v>0</v>
      </c>
      <c r="I181" s="176">
        <v>0</v>
      </c>
    </row>
    <row r="182" spans="1:9" ht="12.75">
      <c r="A182" s="278"/>
      <c r="B182" s="262"/>
      <c r="C182" s="265"/>
      <c r="D182" s="4" t="s">
        <v>32</v>
      </c>
      <c r="E182" s="118">
        <f t="shared" si="19"/>
        <v>0</v>
      </c>
      <c r="F182" s="87">
        <v>0</v>
      </c>
      <c r="G182" s="176">
        <v>0</v>
      </c>
      <c r="H182" s="176">
        <v>0</v>
      </c>
      <c r="I182" s="176">
        <v>0</v>
      </c>
    </row>
    <row r="183" spans="1:9" ht="12.75">
      <c r="A183" s="278"/>
      <c r="B183" s="266" t="s">
        <v>7</v>
      </c>
      <c r="C183" s="266"/>
      <c r="D183" s="267"/>
      <c r="E183" s="74">
        <f>SUM(E176-E177)</f>
        <v>0</v>
      </c>
      <c r="F183" s="75">
        <f>F176-F177</f>
        <v>0</v>
      </c>
      <c r="G183" s="109">
        <f>G176-G177</f>
        <v>0</v>
      </c>
      <c r="H183" s="109">
        <f>H176-H177</f>
        <v>0</v>
      </c>
      <c r="I183" s="109">
        <f>I176-I177</f>
        <v>0</v>
      </c>
    </row>
    <row r="184" spans="1:9" ht="12.75">
      <c r="A184" s="278"/>
      <c r="B184" s="268" t="s">
        <v>30</v>
      </c>
      <c r="C184" s="268"/>
      <c r="D184" s="269"/>
      <c r="E184" s="26">
        <f>SUM(F184:I184)</f>
        <v>0</v>
      </c>
      <c r="F184" s="37">
        <v>0</v>
      </c>
      <c r="G184" s="37">
        <v>0</v>
      </c>
      <c r="H184" s="37">
        <v>0</v>
      </c>
      <c r="I184" s="37">
        <v>0</v>
      </c>
    </row>
    <row r="185" spans="1:9" ht="13.5" thickBot="1">
      <c r="A185" s="279"/>
      <c r="B185" s="331" t="s">
        <v>45</v>
      </c>
      <c r="C185" s="332"/>
      <c r="D185" s="333"/>
      <c r="E185" s="119">
        <f>SUM(F185:I185)</f>
        <v>0</v>
      </c>
      <c r="F185" s="107">
        <v>0</v>
      </c>
      <c r="G185" s="191">
        <v>0</v>
      </c>
      <c r="H185" s="186">
        <v>0</v>
      </c>
      <c r="I185" s="172">
        <v>0</v>
      </c>
    </row>
    <row r="186" spans="1:9" ht="12.75">
      <c r="A186" s="324" t="s">
        <v>35</v>
      </c>
      <c r="B186" s="270" t="s">
        <v>0</v>
      </c>
      <c r="C186" s="270"/>
      <c r="D186" s="281"/>
      <c r="E186" s="49">
        <f aca="true" t="shared" si="20" ref="E186:E192">SUM(F186:I186)</f>
        <v>0</v>
      </c>
      <c r="F186" s="36">
        <v>0</v>
      </c>
      <c r="G186" s="52">
        <v>0</v>
      </c>
      <c r="H186" s="63">
        <v>0</v>
      </c>
      <c r="I186" s="62">
        <v>0</v>
      </c>
    </row>
    <row r="187" spans="1:9" ht="12.75">
      <c r="A187" s="252"/>
      <c r="B187" s="257" t="s">
        <v>5</v>
      </c>
      <c r="C187" s="258"/>
      <c r="D187" s="3" t="s">
        <v>4</v>
      </c>
      <c r="E187" s="29">
        <f t="shared" si="20"/>
        <v>0</v>
      </c>
      <c r="F187" s="206">
        <f>SUM(F189,F191)</f>
        <v>0</v>
      </c>
      <c r="G187" s="183">
        <f>SUM(G189,G191)</f>
        <v>0</v>
      </c>
      <c r="H187" s="183">
        <f>SUM(H189,H191)</f>
        <v>0</v>
      </c>
      <c r="I187" s="184">
        <f>SUM(I189,I191)</f>
        <v>0</v>
      </c>
    </row>
    <row r="188" spans="1:9" ht="12.75">
      <c r="A188" s="252"/>
      <c r="B188" s="259"/>
      <c r="C188" s="260"/>
      <c r="D188" s="4" t="s">
        <v>32</v>
      </c>
      <c r="E188" s="29">
        <f t="shared" si="20"/>
        <v>0</v>
      </c>
      <c r="F188" s="207">
        <f>F190+F192</f>
        <v>0</v>
      </c>
      <c r="G188" s="185">
        <f>G190+G192</f>
        <v>0</v>
      </c>
      <c r="H188" s="185">
        <f>H190+H192</f>
        <v>0</v>
      </c>
      <c r="I188" s="185">
        <f>I190+I192</f>
        <v>0</v>
      </c>
    </row>
    <row r="189" spans="1:9" ht="12.75">
      <c r="A189" s="252"/>
      <c r="B189" s="261" t="s">
        <v>6</v>
      </c>
      <c r="C189" s="263" t="s">
        <v>21</v>
      </c>
      <c r="D189" s="5" t="s">
        <v>4</v>
      </c>
      <c r="E189" s="29">
        <f t="shared" si="20"/>
        <v>0</v>
      </c>
      <c r="F189" s="208">
        <v>0</v>
      </c>
      <c r="G189" s="163">
        <v>0</v>
      </c>
      <c r="H189" s="163">
        <v>0</v>
      </c>
      <c r="I189" s="163">
        <v>0</v>
      </c>
    </row>
    <row r="190" spans="1:9" ht="12.75">
      <c r="A190" s="252"/>
      <c r="B190" s="261"/>
      <c r="C190" s="263"/>
      <c r="D190" s="4" t="s">
        <v>32</v>
      </c>
      <c r="E190" s="29">
        <f t="shared" si="20"/>
        <v>0</v>
      </c>
      <c r="F190" s="209">
        <v>0</v>
      </c>
      <c r="G190" s="163">
        <v>0</v>
      </c>
      <c r="H190" s="163">
        <v>0</v>
      </c>
      <c r="I190" s="163">
        <v>0</v>
      </c>
    </row>
    <row r="191" spans="1:9" ht="12.75">
      <c r="A191" s="252"/>
      <c r="B191" s="261"/>
      <c r="C191" s="264" t="s">
        <v>31</v>
      </c>
      <c r="D191" s="5" t="s">
        <v>4</v>
      </c>
      <c r="E191" s="40">
        <f t="shared" si="20"/>
        <v>0</v>
      </c>
      <c r="F191" s="208">
        <v>0</v>
      </c>
      <c r="G191" s="163">
        <v>0</v>
      </c>
      <c r="H191" s="163">
        <v>0</v>
      </c>
      <c r="I191" s="163">
        <v>0</v>
      </c>
    </row>
    <row r="192" spans="1:9" ht="12.75">
      <c r="A192" s="252"/>
      <c r="B192" s="262"/>
      <c r="C192" s="265"/>
      <c r="D192" s="4" t="s">
        <v>32</v>
      </c>
      <c r="E192" s="40">
        <f t="shared" si="20"/>
        <v>0</v>
      </c>
      <c r="F192" s="210">
        <v>0</v>
      </c>
      <c r="G192" s="198">
        <v>0</v>
      </c>
      <c r="H192" s="164">
        <v>0</v>
      </c>
      <c r="I192" s="164">
        <v>0</v>
      </c>
    </row>
    <row r="193" spans="1:9" ht="12.75">
      <c r="A193" s="252"/>
      <c r="B193" s="266" t="s">
        <v>7</v>
      </c>
      <c r="C193" s="266"/>
      <c r="D193" s="267"/>
      <c r="E193" s="76">
        <f>E186-E187</f>
        <v>0</v>
      </c>
      <c r="F193" s="77">
        <f>F186-F187</f>
        <v>0</v>
      </c>
      <c r="G193" s="80">
        <f>G186-G187</f>
        <v>0</v>
      </c>
      <c r="H193" s="80">
        <f>H186-H187</f>
        <v>0</v>
      </c>
      <c r="I193" s="80">
        <f>I186-I187</f>
        <v>0</v>
      </c>
    </row>
    <row r="194" spans="1:9" ht="12.75">
      <c r="A194" s="252"/>
      <c r="B194" s="268" t="s">
        <v>30</v>
      </c>
      <c r="C194" s="268"/>
      <c r="D194" s="269"/>
      <c r="E194" s="41">
        <f aca="true" t="shared" si="21" ref="E194:E202">SUM(F194:I194)</f>
        <v>0</v>
      </c>
      <c r="F194" s="37">
        <v>0</v>
      </c>
      <c r="G194" s="37">
        <v>0</v>
      </c>
      <c r="H194" s="37">
        <v>0</v>
      </c>
      <c r="I194" s="37">
        <v>0</v>
      </c>
    </row>
    <row r="195" spans="1:9" ht="13.5" thickBot="1">
      <c r="A195" s="253"/>
      <c r="B195" s="331" t="s">
        <v>45</v>
      </c>
      <c r="C195" s="332"/>
      <c r="D195" s="333"/>
      <c r="E195" s="57">
        <f t="shared" si="21"/>
        <v>0</v>
      </c>
      <c r="F195" s="211">
        <v>0</v>
      </c>
      <c r="G195" s="172">
        <v>0</v>
      </c>
      <c r="H195" s="172">
        <v>0</v>
      </c>
      <c r="I195" s="172">
        <v>0</v>
      </c>
    </row>
    <row r="196" spans="1:9" ht="12.75">
      <c r="A196" s="298" t="s">
        <v>36</v>
      </c>
      <c r="B196" s="270" t="s">
        <v>0</v>
      </c>
      <c r="C196" s="270"/>
      <c r="D196" s="328"/>
      <c r="E196" s="58">
        <f t="shared" si="21"/>
        <v>0</v>
      </c>
      <c r="F196" s="59">
        <v>0</v>
      </c>
      <c r="G196" s="32">
        <v>0</v>
      </c>
      <c r="H196" s="66">
        <v>0</v>
      </c>
      <c r="I196" s="65">
        <v>0</v>
      </c>
    </row>
    <row r="197" spans="1:9" ht="12.75">
      <c r="A197" s="299"/>
      <c r="B197" s="257" t="s">
        <v>5</v>
      </c>
      <c r="C197" s="258"/>
      <c r="D197" s="139" t="s">
        <v>4</v>
      </c>
      <c r="E197" s="46">
        <f t="shared" si="21"/>
        <v>0</v>
      </c>
      <c r="F197" s="125">
        <f aca="true" t="shared" si="22" ref="F197:I198">F199+F201</f>
        <v>0</v>
      </c>
      <c r="G197" s="178">
        <f t="shared" si="22"/>
        <v>0</v>
      </c>
      <c r="H197" s="178">
        <f t="shared" si="22"/>
        <v>0</v>
      </c>
      <c r="I197" s="178">
        <f t="shared" si="22"/>
        <v>0</v>
      </c>
    </row>
    <row r="198" spans="1:9" ht="12.75">
      <c r="A198" s="299"/>
      <c r="B198" s="259"/>
      <c r="C198" s="260"/>
      <c r="D198" s="202" t="s">
        <v>32</v>
      </c>
      <c r="E198" s="47">
        <f t="shared" si="21"/>
        <v>0</v>
      </c>
      <c r="F198" s="126">
        <f t="shared" si="22"/>
        <v>0</v>
      </c>
      <c r="G198" s="179">
        <f t="shared" si="22"/>
        <v>0</v>
      </c>
      <c r="H198" s="179">
        <f t="shared" si="22"/>
        <v>0</v>
      </c>
      <c r="I198" s="179">
        <f t="shared" si="22"/>
        <v>0</v>
      </c>
    </row>
    <row r="199" spans="1:9" ht="12.75">
      <c r="A199" s="299"/>
      <c r="B199" s="329" t="s">
        <v>6</v>
      </c>
      <c r="C199" s="263" t="s">
        <v>25</v>
      </c>
      <c r="D199" s="140" t="s">
        <v>4</v>
      </c>
      <c r="E199" s="47">
        <f t="shared" si="21"/>
        <v>0</v>
      </c>
      <c r="F199" s="127">
        <v>0</v>
      </c>
      <c r="G199" s="180">
        <v>0</v>
      </c>
      <c r="H199" s="180">
        <v>0</v>
      </c>
      <c r="I199" s="180">
        <v>0</v>
      </c>
    </row>
    <row r="200" spans="1:9" ht="12.75">
      <c r="A200" s="299"/>
      <c r="B200" s="329"/>
      <c r="C200" s="263"/>
      <c r="D200" s="202" t="s">
        <v>32</v>
      </c>
      <c r="E200" s="47">
        <f t="shared" si="21"/>
        <v>0</v>
      </c>
      <c r="F200" s="127">
        <v>0</v>
      </c>
      <c r="G200" s="180">
        <v>0</v>
      </c>
      <c r="H200" s="180">
        <v>0</v>
      </c>
      <c r="I200" s="180">
        <v>0</v>
      </c>
    </row>
    <row r="201" spans="1:9" ht="12.75">
      <c r="A201" s="299"/>
      <c r="B201" s="329"/>
      <c r="C201" s="264" t="s">
        <v>31</v>
      </c>
      <c r="D201" s="140" t="s">
        <v>4</v>
      </c>
      <c r="E201" s="47">
        <f t="shared" si="21"/>
        <v>0</v>
      </c>
      <c r="F201" s="127">
        <v>0</v>
      </c>
      <c r="G201" s="180">
        <v>0</v>
      </c>
      <c r="H201" s="180">
        <v>0</v>
      </c>
      <c r="I201" s="180">
        <v>0</v>
      </c>
    </row>
    <row r="202" spans="1:9" ht="12.75">
      <c r="A202" s="299"/>
      <c r="B202" s="330"/>
      <c r="C202" s="265"/>
      <c r="D202" s="203" t="s">
        <v>32</v>
      </c>
      <c r="E202" s="47">
        <f t="shared" si="21"/>
        <v>0</v>
      </c>
      <c r="F202" s="128">
        <v>0</v>
      </c>
      <c r="G202" s="181">
        <v>0</v>
      </c>
      <c r="H202" s="181">
        <v>0</v>
      </c>
      <c r="I202" s="181">
        <v>0</v>
      </c>
    </row>
    <row r="203" spans="1:9" ht="12.75">
      <c r="A203" s="299"/>
      <c r="B203" s="266" t="s">
        <v>7</v>
      </c>
      <c r="C203" s="266"/>
      <c r="D203" s="287"/>
      <c r="E203" s="82">
        <f>E196-E197</f>
        <v>0</v>
      </c>
      <c r="F203" s="130">
        <f>F196-F197</f>
        <v>0</v>
      </c>
      <c r="G203" s="124">
        <f>G196-G197</f>
        <v>0</v>
      </c>
      <c r="H203" s="124">
        <f>H196-H197</f>
        <v>0</v>
      </c>
      <c r="I203" s="124">
        <f>I196-I197</f>
        <v>0</v>
      </c>
    </row>
    <row r="204" spans="1:9" ht="12.75">
      <c r="A204" s="299"/>
      <c r="B204" s="268" t="s">
        <v>30</v>
      </c>
      <c r="C204" s="268"/>
      <c r="D204" s="269"/>
      <c r="E204" s="159">
        <f>SUM(F204:I204)</f>
        <v>0</v>
      </c>
      <c r="F204" s="38">
        <v>0</v>
      </c>
      <c r="G204" s="38">
        <v>0</v>
      </c>
      <c r="H204" s="38">
        <v>0</v>
      </c>
      <c r="I204" s="38">
        <v>0</v>
      </c>
    </row>
    <row r="205" spans="1:9" ht="13.5" thickBot="1">
      <c r="A205" s="300"/>
      <c r="B205" s="331" t="s">
        <v>45</v>
      </c>
      <c r="C205" s="332"/>
      <c r="D205" s="333"/>
      <c r="E205" s="56">
        <f>SUM(F205:I205)</f>
        <v>0</v>
      </c>
      <c r="F205" s="129">
        <v>0</v>
      </c>
      <c r="G205" s="182">
        <v>0</v>
      </c>
      <c r="H205" s="182">
        <v>0</v>
      </c>
      <c r="I205" s="182">
        <v>0</v>
      </c>
    </row>
    <row r="206" ht="31.5" customHeight="1"/>
    <row r="207" ht="27" customHeight="1"/>
    <row r="208" ht="23.25" customHeight="1"/>
    <row r="209" ht="26.25" customHeight="1" thickBot="1"/>
    <row r="210" spans="1:9" ht="13.5" thickBot="1">
      <c r="A210" s="294" t="s">
        <v>18</v>
      </c>
      <c r="B210" s="295"/>
      <c r="C210" s="295"/>
      <c r="D210" s="295"/>
      <c r="E210" s="321" t="s">
        <v>15</v>
      </c>
      <c r="F210" s="248" t="s">
        <v>16</v>
      </c>
      <c r="G210" s="249"/>
      <c r="H210" s="249"/>
      <c r="I210" s="250"/>
    </row>
    <row r="211" spans="1:9" ht="36.75" thickBot="1">
      <c r="A211" s="296"/>
      <c r="B211" s="297"/>
      <c r="C211" s="297"/>
      <c r="D211" s="297"/>
      <c r="E211" s="322"/>
      <c r="F211" s="91" t="s">
        <v>19</v>
      </c>
      <c r="G211" s="92" t="s">
        <v>29</v>
      </c>
      <c r="H211" s="92" t="s">
        <v>39</v>
      </c>
      <c r="I211" s="92" t="s">
        <v>43</v>
      </c>
    </row>
    <row r="212" spans="1:9" ht="12.75">
      <c r="A212" s="298" t="s">
        <v>40</v>
      </c>
      <c r="B212" s="271" t="s">
        <v>0</v>
      </c>
      <c r="C212" s="301"/>
      <c r="D212" s="316"/>
      <c r="E212" s="45">
        <f aca="true" t="shared" si="23" ref="E212:E218">SUM(F212:I212)</f>
        <v>60300</v>
      </c>
      <c r="F212" s="60">
        <v>0</v>
      </c>
      <c r="G212" s="33">
        <v>0</v>
      </c>
      <c r="H212" s="131">
        <v>60300</v>
      </c>
      <c r="I212" s="68">
        <v>0</v>
      </c>
    </row>
    <row r="213" spans="1:9" ht="12.75">
      <c r="A213" s="299"/>
      <c r="B213" s="303" t="s">
        <v>5</v>
      </c>
      <c r="C213" s="317"/>
      <c r="D213" s="139" t="s">
        <v>4</v>
      </c>
      <c r="E213" s="149">
        <f t="shared" si="23"/>
        <v>60195.59</v>
      </c>
      <c r="F213" s="84">
        <f>F215+F217</f>
        <v>0</v>
      </c>
      <c r="G213" s="187">
        <f>SUM(G215,G217)</f>
        <v>0</v>
      </c>
      <c r="H213" s="84">
        <f>SUM(H215,H217)</f>
        <v>60195.59</v>
      </c>
      <c r="I213" s="187">
        <f>SUM(I215,I217)</f>
        <v>0</v>
      </c>
    </row>
    <row r="214" spans="1:9" ht="12.75">
      <c r="A214" s="299"/>
      <c r="B214" s="305"/>
      <c r="C214" s="318"/>
      <c r="D214" s="202" t="s">
        <v>32</v>
      </c>
      <c r="E214" s="115">
        <f t="shared" si="23"/>
        <v>0</v>
      </c>
      <c r="F214" s="86">
        <f>F216+F218</f>
        <v>0</v>
      </c>
      <c r="G214" s="162">
        <f>G216+G218</f>
        <v>0</v>
      </c>
      <c r="H214" s="85">
        <f>H216+H218</f>
        <v>0</v>
      </c>
      <c r="I214" s="162">
        <f>I216+I218</f>
        <v>0</v>
      </c>
    </row>
    <row r="215" spans="1:9" ht="12.75">
      <c r="A215" s="299"/>
      <c r="B215" s="262" t="s">
        <v>6</v>
      </c>
      <c r="C215" s="319" t="s">
        <v>21</v>
      </c>
      <c r="D215" s="140" t="s">
        <v>4</v>
      </c>
      <c r="E215" s="115">
        <f t="shared" si="23"/>
        <v>60195.59</v>
      </c>
      <c r="F215" s="104">
        <v>0</v>
      </c>
      <c r="G215" s="163">
        <v>0</v>
      </c>
      <c r="H215" s="104">
        <v>60195.59</v>
      </c>
      <c r="I215" s="163">
        <v>0</v>
      </c>
    </row>
    <row r="216" spans="1:9" ht="12.75">
      <c r="A216" s="299"/>
      <c r="B216" s="307"/>
      <c r="C216" s="320"/>
      <c r="D216" s="202" t="s">
        <v>32</v>
      </c>
      <c r="E216" s="114">
        <f t="shared" si="23"/>
        <v>0</v>
      </c>
      <c r="F216" s="87">
        <v>0</v>
      </c>
      <c r="G216" s="163">
        <v>0</v>
      </c>
      <c r="H216" s="87">
        <v>0</v>
      </c>
      <c r="I216" s="163">
        <v>0</v>
      </c>
    </row>
    <row r="217" spans="1:9" ht="12.75">
      <c r="A217" s="299"/>
      <c r="B217" s="307"/>
      <c r="C217" s="264" t="s">
        <v>31</v>
      </c>
      <c r="D217" s="140" t="s">
        <v>4</v>
      </c>
      <c r="E217" s="114">
        <f t="shared" si="23"/>
        <v>0</v>
      </c>
      <c r="F217" s="104">
        <v>0</v>
      </c>
      <c r="G217" s="163">
        <v>0</v>
      </c>
      <c r="H217" s="104">
        <v>0</v>
      </c>
      <c r="I217" s="163">
        <v>0</v>
      </c>
    </row>
    <row r="218" spans="1:9" ht="12.75">
      <c r="A218" s="299"/>
      <c r="B218" s="308"/>
      <c r="C218" s="265"/>
      <c r="D218" s="203" t="s">
        <v>32</v>
      </c>
      <c r="E218" s="114">
        <f t="shared" si="23"/>
        <v>0</v>
      </c>
      <c r="F218" s="107">
        <v>0</v>
      </c>
      <c r="G218" s="164">
        <v>0</v>
      </c>
      <c r="H218" s="88">
        <v>0</v>
      </c>
      <c r="I218" s="164">
        <v>0</v>
      </c>
    </row>
    <row r="219" spans="1:9" ht="12.75">
      <c r="A219" s="299"/>
      <c r="B219" s="267" t="s">
        <v>7</v>
      </c>
      <c r="C219" s="312"/>
      <c r="D219" s="313"/>
      <c r="E219" s="81">
        <f>SUM(E212-E213)</f>
        <v>104.41000000000349</v>
      </c>
      <c r="F219" s="75">
        <f>F212-F213</f>
        <v>0</v>
      </c>
      <c r="G219" s="80">
        <f>G212-G213</f>
        <v>0</v>
      </c>
      <c r="H219" s="75">
        <f>H212-H213</f>
        <v>104.41000000000349</v>
      </c>
      <c r="I219" s="80">
        <f>I212-I213</f>
        <v>0</v>
      </c>
    </row>
    <row r="220" spans="1:9" ht="12.75">
      <c r="A220" s="299"/>
      <c r="B220" s="269" t="s">
        <v>30</v>
      </c>
      <c r="C220" s="314"/>
      <c r="D220" s="315"/>
      <c r="E220" s="43">
        <f>SUM(F220:I220)</f>
        <v>65585.49</v>
      </c>
      <c r="F220" s="37">
        <v>0</v>
      </c>
      <c r="G220" s="37">
        <v>0</v>
      </c>
      <c r="H220" s="39">
        <v>65585.49</v>
      </c>
      <c r="I220" s="37">
        <v>0</v>
      </c>
    </row>
    <row r="221" spans="1:9" ht="13.5" thickBot="1">
      <c r="A221" s="300"/>
      <c r="B221" s="331" t="s">
        <v>45</v>
      </c>
      <c r="C221" s="332"/>
      <c r="D221" s="333"/>
      <c r="E221" s="116">
        <f>SUM(F221:I221)</f>
        <v>13</v>
      </c>
      <c r="F221" s="90">
        <v>0</v>
      </c>
      <c r="G221" s="172">
        <v>0</v>
      </c>
      <c r="H221" s="90">
        <v>13</v>
      </c>
      <c r="I221" s="172">
        <v>0</v>
      </c>
    </row>
    <row r="222" spans="1:9" ht="12.75">
      <c r="A222" s="323" t="s">
        <v>41</v>
      </c>
      <c r="B222" s="275" t="s">
        <v>0</v>
      </c>
      <c r="C222" s="275"/>
      <c r="D222" s="276"/>
      <c r="E222" s="25">
        <f aca="true" t="shared" si="24" ref="E222:E228">SUM(F222:I222)</f>
        <v>48700</v>
      </c>
      <c r="F222" s="35">
        <v>0</v>
      </c>
      <c r="G222" s="34">
        <v>0</v>
      </c>
      <c r="H222" s="232">
        <v>48700</v>
      </c>
      <c r="I222" s="102">
        <v>0</v>
      </c>
    </row>
    <row r="223" spans="1:9" ht="12.75">
      <c r="A223" s="278"/>
      <c r="B223" s="257" t="s">
        <v>5</v>
      </c>
      <c r="C223" s="258"/>
      <c r="D223" s="3" t="s">
        <v>4</v>
      </c>
      <c r="E223" s="120">
        <f t="shared" si="24"/>
        <v>46908.63</v>
      </c>
      <c r="F223" s="121">
        <f>SUM(F225,F227)</f>
        <v>0</v>
      </c>
      <c r="G223" s="174">
        <f>SUM(G225,G227)</f>
        <v>0</v>
      </c>
      <c r="H223" s="121">
        <f>SUM(H225,H227)</f>
        <v>46908.63</v>
      </c>
      <c r="I223" s="174">
        <f>SUM(I225,I227)</f>
        <v>0</v>
      </c>
    </row>
    <row r="224" spans="1:9" ht="12.75">
      <c r="A224" s="278"/>
      <c r="B224" s="259"/>
      <c r="C224" s="260"/>
      <c r="D224" s="4" t="s">
        <v>32</v>
      </c>
      <c r="E224" s="117">
        <f t="shared" si="24"/>
        <v>0</v>
      </c>
      <c r="F224" s="85">
        <f>F226+F228</f>
        <v>0</v>
      </c>
      <c r="G224" s="175">
        <f>G226+G228</f>
        <v>0</v>
      </c>
      <c r="H224" s="229">
        <f>H226+H228</f>
        <v>0</v>
      </c>
      <c r="I224" s="175">
        <f>I226+I228</f>
        <v>0</v>
      </c>
    </row>
    <row r="225" spans="1:9" ht="12.75">
      <c r="A225" s="278"/>
      <c r="B225" s="261" t="s">
        <v>6</v>
      </c>
      <c r="C225" s="263" t="s">
        <v>21</v>
      </c>
      <c r="D225" s="5" t="s">
        <v>4</v>
      </c>
      <c r="E225" s="122">
        <f t="shared" si="24"/>
        <v>46908.63</v>
      </c>
      <c r="F225" s="104">
        <v>0</v>
      </c>
      <c r="G225" s="176">
        <v>0</v>
      </c>
      <c r="H225" s="123">
        <v>46908.63</v>
      </c>
      <c r="I225" s="176">
        <v>0</v>
      </c>
    </row>
    <row r="226" spans="1:9" ht="12.75">
      <c r="A226" s="278"/>
      <c r="B226" s="261"/>
      <c r="C226" s="263"/>
      <c r="D226" s="4" t="s">
        <v>32</v>
      </c>
      <c r="E226" s="118">
        <f t="shared" si="24"/>
        <v>0</v>
      </c>
      <c r="F226" s="87">
        <v>0</v>
      </c>
      <c r="G226" s="176">
        <v>0</v>
      </c>
      <c r="H226" s="230">
        <v>0</v>
      </c>
      <c r="I226" s="176">
        <v>0</v>
      </c>
    </row>
    <row r="227" spans="1:9" ht="12.75">
      <c r="A227" s="278"/>
      <c r="B227" s="261"/>
      <c r="C227" s="264" t="s">
        <v>31</v>
      </c>
      <c r="D227" s="5" t="s">
        <v>4</v>
      </c>
      <c r="E227" s="122">
        <f t="shared" si="24"/>
        <v>0</v>
      </c>
      <c r="F227" s="104">
        <v>0</v>
      </c>
      <c r="G227" s="176">
        <v>0</v>
      </c>
      <c r="H227" s="123">
        <v>0</v>
      </c>
      <c r="I227" s="176">
        <v>0</v>
      </c>
    </row>
    <row r="228" spans="1:9" ht="12.75">
      <c r="A228" s="278"/>
      <c r="B228" s="262"/>
      <c r="C228" s="265"/>
      <c r="D228" s="4" t="s">
        <v>32</v>
      </c>
      <c r="E228" s="118">
        <f t="shared" si="24"/>
        <v>0</v>
      </c>
      <c r="F228" s="87">
        <v>0</v>
      </c>
      <c r="G228" s="176">
        <v>0</v>
      </c>
      <c r="H228" s="230">
        <v>0</v>
      </c>
      <c r="I228" s="176">
        <v>0</v>
      </c>
    </row>
    <row r="229" spans="1:9" ht="12.75">
      <c r="A229" s="278"/>
      <c r="B229" s="266" t="s">
        <v>7</v>
      </c>
      <c r="C229" s="266"/>
      <c r="D229" s="267"/>
      <c r="E229" s="74">
        <f>SUM(E222-E223)</f>
        <v>1791.3700000000026</v>
      </c>
      <c r="F229" s="75">
        <f>F222-F223</f>
        <v>0</v>
      </c>
      <c r="G229" s="109">
        <f>G222-G223</f>
        <v>0</v>
      </c>
      <c r="H229" s="75">
        <f>H222-H223</f>
        <v>1791.3700000000026</v>
      </c>
      <c r="I229" s="109">
        <f>I222-I223</f>
        <v>0</v>
      </c>
    </row>
    <row r="230" spans="1:9" ht="12.75">
      <c r="A230" s="278"/>
      <c r="B230" s="268" t="s">
        <v>30</v>
      </c>
      <c r="C230" s="268"/>
      <c r="D230" s="269"/>
      <c r="E230" s="26">
        <f>SUM(F230:I230)</f>
        <v>0</v>
      </c>
      <c r="F230" s="37">
        <v>0</v>
      </c>
      <c r="G230" s="37">
        <v>0</v>
      </c>
      <c r="H230" s="37">
        <v>0</v>
      </c>
      <c r="I230" s="37">
        <v>0</v>
      </c>
    </row>
    <row r="231" spans="1:9" ht="13.5" thickBot="1">
      <c r="A231" s="279"/>
      <c r="B231" s="331" t="s">
        <v>45</v>
      </c>
      <c r="C231" s="332"/>
      <c r="D231" s="333"/>
      <c r="E231" s="228">
        <f>SUM(F231:I231)</f>
        <v>15</v>
      </c>
      <c r="F231" s="90">
        <v>0</v>
      </c>
      <c r="G231" s="191">
        <v>0</v>
      </c>
      <c r="H231" s="231">
        <v>15</v>
      </c>
      <c r="I231" s="172">
        <v>0</v>
      </c>
    </row>
    <row r="232" spans="1:9" ht="12.75">
      <c r="A232" s="324" t="s">
        <v>37</v>
      </c>
      <c r="B232" s="270" t="s">
        <v>0</v>
      </c>
      <c r="C232" s="270"/>
      <c r="D232" s="334"/>
      <c r="E232" s="45">
        <f aca="true" t="shared" si="25" ref="E232:E238">SUM(F232:I232)</f>
        <v>5000</v>
      </c>
      <c r="F232" s="60">
        <v>5000</v>
      </c>
      <c r="G232" s="52">
        <v>0</v>
      </c>
      <c r="H232" s="63">
        <v>0</v>
      </c>
      <c r="I232" s="62">
        <v>0</v>
      </c>
    </row>
    <row r="233" spans="1:9" ht="12.75">
      <c r="A233" s="252"/>
      <c r="B233" s="257" t="s">
        <v>5</v>
      </c>
      <c r="C233" s="258"/>
      <c r="D233" s="223" t="s">
        <v>4</v>
      </c>
      <c r="E233" s="149">
        <f t="shared" si="25"/>
        <v>5000</v>
      </c>
      <c r="F233" s="84">
        <f>F235+F237</f>
        <v>5000</v>
      </c>
      <c r="G233" s="183">
        <f>SUM(G235,G237)</f>
        <v>0</v>
      </c>
      <c r="H233" s="183">
        <f>SUM(H235,H237)</f>
        <v>0</v>
      </c>
      <c r="I233" s="184">
        <f>SUM(I235,I237)</f>
        <v>0</v>
      </c>
    </row>
    <row r="234" spans="1:9" ht="12.75">
      <c r="A234" s="252"/>
      <c r="B234" s="259"/>
      <c r="C234" s="260"/>
      <c r="D234" s="224" t="s">
        <v>32</v>
      </c>
      <c r="E234" s="115">
        <f t="shared" si="25"/>
        <v>0</v>
      </c>
      <c r="F234" s="86">
        <f>F236+F238</f>
        <v>0</v>
      </c>
      <c r="G234" s="185">
        <f>G236+G238</f>
        <v>0</v>
      </c>
      <c r="H234" s="185">
        <f>H236+H238</f>
        <v>0</v>
      </c>
      <c r="I234" s="185">
        <f>I236+I238</f>
        <v>0</v>
      </c>
    </row>
    <row r="235" spans="1:9" ht="12.75">
      <c r="A235" s="252"/>
      <c r="B235" s="261" t="s">
        <v>6</v>
      </c>
      <c r="C235" s="263" t="s">
        <v>21</v>
      </c>
      <c r="D235" s="225" t="s">
        <v>4</v>
      </c>
      <c r="E235" s="115">
        <f t="shared" si="25"/>
        <v>5000</v>
      </c>
      <c r="F235" s="104">
        <v>5000</v>
      </c>
      <c r="G235" s="163">
        <v>0</v>
      </c>
      <c r="H235" s="163">
        <v>0</v>
      </c>
      <c r="I235" s="163">
        <v>0</v>
      </c>
    </row>
    <row r="236" spans="1:9" ht="12.75">
      <c r="A236" s="252"/>
      <c r="B236" s="261"/>
      <c r="C236" s="263"/>
      <c r="D236" s="224" t="s">
        <v>32</v>
      </c>
      <c r="E236" s="114">
        <f t="shared" si="25"/>
        <v>0</v>
      </c>
      <c r="F236" s="87">
        <v>0</v>
      </c>
      <c r="G236" s="163">
        <v>0</v>
      </c>
      <c r="H236" s="163">
        <v>0</v>
      </c>
      <c r="I236" s="163">
        <v>0</v>
      </c>
    </row>
    <row r="237" spans="1:9" ht="12.75">
      <c r="A237" s="252"/>
      <c r="B237" s="261"/>
      <c r="C237" s="264" t="s">
        <v>31</v>
      </c>
      <c r="D237" s="225" t="s">
        <v>4</v>
      </c>
      <c r="E237" s="114">
        <f t="shared" si="25"/>
        <v>0</v>
      </c>
      <c r="F237" s="104">
        <v>0</v>
      </c>
      <c r="G237" s="163">
        <v>0</v>
      </c>
      <c r="H237" s="163">
        <v>0</v>
      </c>
      <c r="I237" s="163">
        <v>0</v>
      </c>
    </row>
    <row r="238" spans="1:9" ht="12.75">
      <c r="A238" s="252"/>
      <c r="B238" s="262"/>
      <c r="C238" s="265"/>
      <c r="D238" s="224" t="s">
        <v>32</v>
      </c>
      <c r="E238" s="114">
        <f t="shared" si="25"/>
        <v>0</v>
      </c>
      <c r="F238" s="107">
        <v>0</v>
      </c>
      <c r="G238" s="198">
        <v>0</v>
      </c>
      <c r="H238" s="164">
        <v>0</v>
      </c>
      <c r="I238" s="164">
        <v>0</v>
      </c>
    </row>
    <row r="239" spans="1:9" ht="12.75">
      <c r="A239" s="252"/>
      <c r="B239" s="266" t="s">
        <v>7</v>
      </c>
      <c r="C239" s="266"/>
      <c r="D239" s="335"/>
      <c r="E239" s="81">
        <f>SUM(E232-E233)</f>
        <v>0</v>
      </c>
      <c r="F239" s="75">
        <f>F232-F233</f>
        <v>0</v>
      </c>
      <c r="G239" s="80">
        <f>G232-G233</f>
        <v>0</v>
      </c>
      <c r="H239" s="80">
        <f>H232-H233</f>
        <v>0</v>
      </c>
      <c r="I239" s="80">
        <f>I232-I233</f>
        <v>0</v>
      </c>
    </row>
    <row r="240" spans="1:9" ht="12.75">
      <c r="A240" s="252"/>
      <c r="B240" s="268" t="s">
        <v>30</v>
      </c>
      <c r="C240" s="268"/>
      <c r="D240" s="336"/>
      <c r="E240" s="43">
        <f>SUM(F240:I240)</f>
        <v>0</v>
      </c>
      <c r="F240" s="37">
        <v>0</v>
      </c>
      <c r="G240" s="37">
        <v>0</v>
      </c>
      <c r="H240" s="37">
        <v>0</v>
      </c>
      <c r="I240" s="37">
        <v>0</v>
      </c>
    </row>
    <row r="241" spans="1:9" ht="13.5" thickBot="1">
      <c r="A241" s="253"/>
      <c r="B241" s="331" t="s">
        <v>45</v>
      </c>
      <c r="C241" s="332"/>
      <c r="D241" s="333"/>
      <c r="E241" s="116">
        <f>SUM(F241:I241)</f>
        <v>1</v>
      </c>
      <c r="F241" s="90">
        <v>1</v>
      </c>
      <c r="G241" s="172">
        <v>0</v>
      </c>
      <c r="H241" s="172">
        <v>0</v>
      </c>
      <c r="I241" s="172">
        <v>0</v>
      </c>
    </row>
    <row r="242" spans="1:9" ht="12.75">
      <c r="A242" s="298" t="s">
        <v>38</v>
      </c>
      <c r="B242" s="270" t="s">
        <v>0</v>
      </c>
      <c r="C242" s="270"/>
      <c r="D242" s="328"/>
      <c r="E242" s="25">
        <f aca="true" t="shared" si="26" ref="E242:E248">SUM(F242:I242)</f>
        <v>0</v>
      </c>
      <c r="F242" s="35">
        <v>0</v>
      </c>
      <c r="G242" s="32">
        <v>0</v>
      </c>
      <c r="H242" s="66">
        <v>0</v>
      </c>
      <c r="I242" s="65">
        <v>0</v>
      </c>
    </row>
    <row r="243" spans="1:9" ht="12.75">
      <c r="A243" s="299"/>
      <c r="B243" s="257" t="s">
        <v>5</v>
      </c>
      <c r="C243" s="258"/>
      <c r="D243" s="139" t="s">
        <v>4</v>
      </c>
      <c r="E243" s="120">
        <f t="shared" si="26"/>
        <v>0</v>
      </c>
      <c r="F243" s="121">
        <f>SUM(F245,F247)</f>
        <v>0</v>
      </c>
      <c r="G243" s="178">
        <f aca="true" t="shared" si="27" ref="G243:I244">G245+G247</f>
        <v>0</v>
      </c>
      <c r="H243" s="178">
        <f t="shared" si="27"/>
        <v>0</v>
      </c>
      <c r="I243" s="178">
        <f t="shared" si="27"/>
        <v>0</v>
      </c>
    </row>
    <row r="244" spans="1:9" ht="12.75">
      <c r="A244" s="299"/>
      <c r="B244" s="259"/>
      <c r="C244" s="260"/>
      <c r="D244" s="202" t="s">
        <v>32</v>
      </c>
      <c r="E244" s="117">
        <f t="shared" si="26"/>
        <v>0</v>
      </c>
      <c r="F244" s="85">
        <f>F246+F248</f>
        <v>0</v>
      </c>
      <c r="G244" s="179">
        <f t="shared" si="27"/>
        <v>0</v>
      </c>
      <c r="H244" s="179">
        <f t="shared" si="27"/>
        <v>0</v>
      </c>
      <c r="I244" s="179">
        <f t="shared" si="27"/>
        <v>0</v>
      </c>
    </row>
    <row r="245" spans="1:9" ht="12.75">
      <c r="A245" s="299"/>
      <c r="B245" s="329" t="s">
        <v>6</v>
      </c>
      <c r="C245" s="263" t="s">
        <v>25</v>
      </c>
      <c r="D245" s="140" t="s">
        <v>4</v>
      </c>
      <c r="E245" s="122">
        <f t="shared" si="26"/>
        <v>0</v>
      </c>
      <c r="F245" s="104">
        <v>0</v>
      </c>
      <c r="G245" s="180">
        <v>0</v>
      </c>
      <c r="H245" s="180">
        <v>0</v>
      </c>
      <c r="I245" s="180">
        <v>0</v>
      </c>
    </row>
    <row r="246" spans="1:9" ht="12.75">
      <c r="A246" s="299"/>
      <c r="B246" s="329"/>
      <c r="C246" s="263"/>
      <c r="D246" s="202" t="s">
        <v>32</v>
      </c>
      <c r="E246" s="118">
        <f t="shared" si="26"/>
        <v>0</v>
      </c>
      <c r="F246" s="87">
        <v>0</v>
      </c>
      <c r="G246" s="180">
        <v>0</v>
      </c>
      <c r="H246" s="180">
        <v>0</v>
      </c>
      <c r="I246" s="180">
        <v>0</v>
      </c>
    </row>
    <row r="247" spans="1:9" ht="12.75">
      <c r="A247" s="299"/>
      <c r="B247" s="329"/>
      <c r="C247" s="264" t="s">
        <v>31</v>
      </c>
      <c r="D247" s="140" t="s">
        <v>4</v>
      </c>
      <c r="E247" s="122">
        <f t="shared" si="26"/>
        <v>0</v>
      </c>
      <c r="F247" s="104">
        <v>0</v>
      </c>
      <c r="G247" s="180">
        <v>0</v>
      </c>
      <c r="H247" s="180">
        <v>0</v>
      </c>
      <c r="I247" s="180">
        <v>0</v>
      </c>
    </row>
    <row r="248" spans="1:9" ht="12.75">
      <c r="A248" s="299"/>
      <c r="B248" s="330"/>
      <c r="C248" s="265"/>
      <c r="D248" s="203" t="s">
        <v>32</v>
      </c>
      <c r="E248" s="118">
        <f t="shared" si="26"/>
        <v>0</v>
      </c>
      <c r="F248" s="87">
        <v>0</v>
      </c>
      <c r="G248" s="181">
        <v>0</v>
      </c>
      <c r="H248" s="181">
        <v>0</v>
      </c>
      <c r="I248" s="181">
        <v>0</v>
      </c>
    </row>
    <row r="249" spans="1:9" ht="12.75">
      <c r="A249" s="299"/>
      <c r="B249" s="266" t="s">
        <v>7</v>
      </c>
      <c r="C249" s="266"/>
      <c r="D249" s="287"/>
      <c r="E249" s="74">
        <f>SUM(E242-E243)</f>
        <v>0</v>
      </c>
      <c r="F249" s="75">
        <f>F242-F243</f>
        <v>0</v>
      </c>
      <c r="G249" s="124">
        <f>G242-G243</f>
        <v>0</v>
      </c>
      <c r="H249" s="124">
        <f>H242-H243</f>
        <v>0</v>
      </c>
      <c r="I249" s="124">
        <f>I242-I243</f>
        <v>0</v>
      </c>
    </row>
    <row r="250" spans="1:9" ht="12.75">
      <c r="A250" s="299"/>
      <c r="B250" s="268" t="s">
        <v>30</v>
      </c>
      <c r="C250" s="268"/>
      <c r="D250" s="269"/>
      <c r="E250" s="26">
        <f>SUM(F250:I250)</f>
        <v>0</v>
      </c>
      <c r="F250" s="37">
        <v>0</v>
      </c>
      <c r="G250" s="38">
        <v>0</v>
      </c>
      <c r="H250" s="38">
        <v>0</v>
      </c>
      <c r="I250" s="38">
        <v>0</v>
      </c>
    </row>
    <row r="251" spans="1:9" ht="13.5" thickBot="1">
      <c r="A251" s="300"/>
      <c r="B251" s="331" t="s">
        <v>45</v>
      </c>
      <c r="C251" s="332"/>
      <c r="D251" s="333"/>
      <c r="E251" s="226">
        <f>SUM(F251:I251)</f>
        <v>0</v>
      </c>
      <c r="F251" s="227">
        <v>0</v>
      </c>
      <c r="G251" s="182">
        <v>0</v>
      </c>
      <c r="H251" s="182">
        <v>0</v>
      </c>
      <c r="I251" s="182">
        <v>0</v>
      </c>
    </row>
    <row r="254" ht="12.75">
      <c r="F254" s="151"/>
    </row>
    <row r="255" ht="12.75">
      <c r="E255" s="151"/>
    </row>
    <row r="256" ht="12.75">
      <c r="E256" s="151"/>
    </row>
    <row r="257" spans="5:6" ht="12.75">
      <c r="E257" s="151"/>
      <c r="F257" s="151"/>
    </row>
    <row r="258" ht="12.75">
      <c r="F258" s="151"/>
    </row>
  </sheetData>
  <sheetProtection/>
  <mergeCells count="210">
    <mergeCell ref="B185:D185"/>
    <mergeCell ref="B195:D195"/>
    <mergeCell ref="B205:D205"/>
    <mergeCell ref="B221:D221"/>
    <mergeCell ref="B231:D231"/>
    <mergeCell ref="B220:D220"/>
    <mergeCell ref="A210:D211"/>
    <mergeCell ref="B103:D103"/>
    <mergeCell ref="B113:D113"/>
    <mergeCell ref="B129:D129"/>
    <mergeCell ref="B139:D139"/>
    <mergeCell ref="B149:D149"/>
    <mergeCell ref="B128:D128"/>
    <mergeCell ref="A118:D119"/>
    <mergeCell ref="A104:A113"/>
    <mergeCell ref="B104:D104"/>
    <mergeCell ref="B36:D36"/>
    <mergeCell ref="B75:D75"/>
    <mergeCell ref="B65:D65"/>
    <mergeCell ref="B55:D55"/>
    <mergeCell ref="B54:D54"/>
    <mergeCell ref="A44:D45"/>
    <mergeCell ref="A27:A36"/>
    <mergeCell ref="B27:D27"/>
    <mergeCell ref="A242:A251"/>
    <mergeCell ref="B242:D242"/>
    <mergeCell ref="B243:C244"/>
    <mergeCell ref="B245:B248"/>
    <mergeCell ref="C245:C246"/>
    <mergeCell ref="C247:C248"/>
    <mergeCell ref="B249:D249"/>
    <mergeCell ref="B250:D250"/>
    <mergeCell ref="B251:D251"/>
    <mergeCell ref="A232:A241"/>
    <mergeCell ref="B232:D232"/>
    <mergeCell ref="B233:C234"/>
    <mergeCell ref="B235:B238"/>
    <mergeCell ref="C235:C236"/>
    <mergeCell ref="C237:C238"/>
    <mergeCell ref="B239:D239"/>
    <mergeCell ref="B240:D240"/>
    <mergeCell ref="B241:D241"/>
    <mergeCell ref="A222:A231"/>
    <mergeCell ref="B222:D222"/>
    <mergeCell ref="B223:C224"/>
    <mergeCell ref="B225:B228"/>
    <mergeCell ref="C225:C226"/>
    <mergeCell ref="C227:C228"/>
    <mergeCell ref="B229:D229"/>
    <mergeCell ref="B230:D230"/>
    <mergeCell ref="E210:E211"/>
    <mergeCell ref="F210:I210"/>
    <mergeCell ref="A212:A221"/>
    <mergeCell ref="B212:D212"/>
    <mergeCell ref="B213:C214"/>
    <mergeCell ref="B215:B218"/>
    <mergeCell ref="C215:C216"/>
    <mergeCell ref="C217:C218"/>
    <mergeCell ref="B219:D219"/>
    <mergeCell ref="A196:A205"/>
    <mergeCell ref="B196:D196"/>
    <mergeCell ref="B197:C198"/>
    <mergeCell ref="B199:B202"/>
    <mergeCell ref="C199:C200"/>
    <mergeCell ref="C201:C202"/>
    <mergeCell ref="B203:D203"/>
    <mergeCell ref="B204:D204"/>
    <mergeCell ref="A186:A195"/>
    <mergeCell ref="B186:D186"/>
    <mergeCell ref="B187:C188"/>
    <mergeCell ref="B189:B192"/>
    <mergeCell ref="C189:C190"/>
    <mergeCell ref="C191:C192"/>
    <mergeCell ref="B193:D193"/>
    <mergeCell ref="B194:D194"/>
    <mergeCell ref="B174:D174"/>
    <mergeCell ref="A176:A185"/>
    <mergeCell ref="B176:D176"/>
    <mergeCell ref="B177:C178"/>
    <mergeCell ref="B179:B182"/>
    <mergeCell ref="C179:C180"/>
    <mergeCell ref="C181:C182"/>
    <mergeCell ref="B183:D183"/>
    <mergeCell ref="B184:D184"/>
    <mergeCell ref="B175:D175"/>
    <mergeCell ref="A164:D165"/>
    <mergeCell ref="E164:E165"/>
    <mergeCell ref="F164:I164"/>
    <mergeCell ref="A166:A175"/>
    <mergeCell ref="B166:D166"/>
    <mergeCell ref="B167:C168"/>
    <mergeCell ref="B169:B172"/>
    <mergeCell ref="C169:C170"/>
    <mergeCell ref="C171:C172"/>
    <mergeCell ref="B173:D173"/>
    <mergeCell ref="A150:A159"/>
    <mergeCell ref="B150:D150"/>
    <mergeCell ref="B151:C152"/>
    <mergeCell ref="B153:B156"/>
    <mergeCell ref="C153:C154"/>
    <mergeCell ref="C155:C156"/>
    <mergeCell ref="B157:D157"/>
    <mergeCell ref="B158:D158"/>
    <mergeCell ref="B159:D159"/>
    <mergeCell ref="A140:A149"/>
    <mergeCell ref="B140:D140"/>
    <mergeCell ref="B141:C142"/>
    <mergeCell ref="B143:B146"/>
    <mergeCell ref="C143:C144"/>
    <mergeCell ref="C145:C146"/>
    <mergeCell ref="B147:D147"/>
    <mergeCell ref="B148:D148"/>
    <mergeCell ref="A130:A139"/>
    <mergeCell ref="B130:D130"/>
    <mergeCell ref="B131:C132"/>
    <mergeCell ref="B133:B136"/>
    <mergeCell ref="C133:C134"/>
    <mergeCell ref="C135:C136"/>
    <mergeCell ref="B137:D137"/>
    <mergeCell ref="B138:D138"/>
    <mergeCell ref="E118:E119"/>
    <mergeCell ref="F118:I118"/>
    <mergeCell ref="A120:A129"/>
    <mergeCell ref="B120:D120"/>
    <mergeCell ref="B121:C122"/>
    <mergeCell ref="B123:B126"/>
    <mergeCell ref="C123:C124"/>
    <mergeCell ref="C125:C126"/>
    <mergeCell ref="B127:D127"/>
    <mergeCell ref="B105:C106"/>
    <mergeCell ref="B107:B110"/>
    <mergeCell ref="C107:C108"/>
    <mergeCell ref="C109:C110"/>
    <mergeCell ref="B111:D111"/>
    <mergeCell ref="B112:D112"/>
    <mergeCell ref="B92:D92"/>
    <mergeCell ref="A94:A103"/>
    <mergeCell ref="B94:D94"/>
    <mergeCell ref="B95:C96"/>
    <mergeCell ref="B97:B100"/>
    <mergeCell ref="C97:C98"/>
    <mergeCell ref="C99:C100"/>
    <mergeCell ref="B101:D101"/>
    <mergeCell ref="B102:D102"/>
    <mergeCell ref="B93:D93"/>
    <mergeCell ref="A82:D83"/>
    <mergeCell ref="E82:E83"/>
    <mergeCell ref="F82:I82"/>
    <mergeCell ref="A84:A93"/>
    <mergeCell ref="B84:D84"/>
    <mergeCell ref="B85:C86"/>
    <mergeCell ref="B87:B90"/>
    <mergeCell ref="C87:C88"/>
    <mergeCell ref="C89:C90"/>
    <mergeCell ref="B91:D91"/>
    <mergeCell ref="A66:A75"/>
    <mergeCell ref="B66:D66"/>
    <mergeCell ref="B67:C68"/>
    <mergeCell ref="B69:B72"/>
    <mergeCell ref="C69:C70"/>
    <mergeCell ref="C71:C72"/>
    <mergeCell ref="B73:D73"/>
    <mergeCell ref="B74:D74"/>
    <mergeCell ref="A56:A65"/>
    <mergeCell ref="B56:D56"/>
    <mergeCell ref="B57:C58"/>
    <mergeCell ref="B59:B62"/>
    <mergeCell ref="C59:C60"/>
    <mergeCell ref="C61:C62"/>
    <mergeCell ref="B63:D63"/>
    <mergeCell ref="B64:D64"/>
    <mergeCell ref="E44:E45"/>
    <mergeCell ref="F44:I44"/>
    <mergeCell ref="A46:A55"/>
    <mergeCell ref="B46:D46"/>
    <mergeCell ref="B47:C48"/>
    <mergeCell ref="B49:B52"/>
    <mergeCell ref="C49:C50"/>
    <mergeCell ref="C51:C52"/>
    <mergeCell ref="B53:D53"/>
    <mergeCell ref="B28:C29"/>
    <mergeCell ref="B30:B33"/>
    <mergeCell ref="C30:C31"/>
    <mergeCell ref="C32:C33"/>
    <mergeCell ref="B34:D34"/>
    <mergeCell ref="B35:D35"/>
    <mergeCell ref="A17:A26"/>
    <mergeCell ref="B17:D17"/>
    <mergeCell ref="B18:C19"/>
    <mergeCell ref="B20:B23"/>
    <mergeCell ref="C20:C21"/>
    <mergeCell ref="C22:C23"/>
    <mergeCell ref="B24:D24"/>
    <mergeCell ref="B25:D25"/>
    <mergeCell ref="B26:D26"/>
    <mergeCell ref="A7:A16"/>
    <mergeCell ref="B7:D7"/>
    <mergeCell ref="B8:C9"/>
    <mergeCell ref="B10:B13"/>
    <mergeCell ref="C10:C11"/>
    <mergeCell ref="C12:C13"/>
    <mergeCell ref="B14:D14"/>
    <mergeCell ref="B15:D15"/>
    <mergeCell ref="B16:D16"/>
    <mergeCell ref="A2:I2"/>
    <mergeCell ref="A3:I3"/>
    <mergeCell ref="A4:I4"/>
    <mergeCell ref="A5:D6"/>
    <mergeCell ref="E5:E6"/>
    <mergeCell ref="F5:I5"/>
  </mergeCells>
  <printOptions/>
  <pageMargins left="0.7874015748031497" right="0.2362204724409449" top="0.15748031496062992" bottom="0.15748031496062992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Ruciński</dc:creator>
  <cp:keywords/>
  <dc:description/>
  <cp:lastModifiedBy>Kamila</cp:lastModifiedBy>
  <cp:lastPrinted>2015-03-19T10:40:11Z</cp:lastPrinted>
  <dcterms:created xsi:type="dcterms:W3CDTF">2004-03-05T08:34:22Z</dcterms:created>
  <dcterms:modified xsi:type="dcterms:W3CDTF">2015-04-28T08:03:12Z</dcterms:modified>
  <cp:category/>
  <cp:version/>
  <cp:contentType/>
  <cp:contentStatus/>
</cp:coreProperties>
</file>