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030" tabRatio="676" activeTab="0"/>
  </bookViews>
  <sheets>
    <sheet name="stan na 31.12.2013" sheetId="1" r:id="rId1"/>
  </sheets>
  <definedNames/>
  <calcPr fullCalcOnLoad="1"/>
</workbook>
</file>

<file path=xl/sharedStrings.xml><?xml version="1.0" encoding="utf-8"?>
<sst xmlns="http://schemas.openxmlformats.org/spreadsheetml/2006/main" count="219" uniqueCount="39">
  <si>
    <t xml:space="preserve">Limit środków FP </t>
  </si>
  <si>
    <t>SZKOLENIA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</si>
  <si>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</si>
  <si>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</si>
  <si>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</si>
  <si>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</si>
  <si>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</si>
  <si>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</si>
  <si>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STAŻ    ZAWODOWY</t>
  </si>
  <si>
    <t xml:space="preserve">PRACE INTERWENCYJNE </t>
  </si>
  <si>
    <t>PUP   OGÓŁEM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</si>
  <si>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</si>
  <si>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</si>
  <si>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</si>
  <si>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PRACE SPOŁECZNIE UŻYTECZNE</t>
  </si>
  <si>
    <t>OGÓŁEM</t>
  </si>
  <si>
    <t xml:space="preserve">rodzaj programu </t>
  </si>
  <si>
    <t>Aktywne formy</t>
  </si>
  <si>
    <t>AKTYWNE    FORMY</t>
  </si>
  <si>
    <t xml:space="preserve">wg. Algorytmu </t>
  </si>
  <si>
    <t>Limit środków FP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</si>
  <si>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</si>
  <si>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</si>
  <si>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</si>
  <si>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STYPENDIUM NAUKOWE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</si>
  <si>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</si>
  <si>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t xml:space="preserve">Pozostałe badania lekarskie </t>
  </si>
  <si>
    <t>zobowiązania na rok 2014</t>
  </si>
  <si>
    <r>
      <t>w tym:</t>
    </r>
    <r>
      <rPr>
        <sz val="8"/>
        <rFont val="Arial CE"/>
        <family val="2"/>
      </rPr>
      <t xml:space="preserve"> kontynuacja zadań z 2012r.</t>
    </r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</si>
  <si>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</si>
  <si>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środki zaangażowane w umowach do zapłacenia do 31.12.13r.</t>
  </si>
  <si>
    <t>KOSZTY DOJAZDU NA ZAJĘCIA AKTYWIZACYJNE I PORADNICTWO GRUPOWE</t>
  </si>
  <si>
    <t>Rezerwa art. 49 ustawy</t>
  </si>
  <si>
    <t>Załącznik nr 2</t>
  </si>
  <si>
    <t>(z wyłączeniem Poddziałania 6.1.3 PO KL, Działania 6.2 PO KL oraz Programu pilotażowego) - stan na dzień 31.12.2013</t>
  </si>
  <si>
    <t>liczba osób  objęta programami</t>
  </si>
  <si>
    <t>liczba osób objęta programami, w tym kontynuacja zadań z 2012r.</t>
  </si>
  <si>
    <t>liczba osób objęta programami</t>
  </si>
  <si>
    <t>liczba osób  objęta programami, w tym kontynuacja zadań z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</si>
</sst>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7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8"/>
      <name val="Arial"/>
      <family val="2"/>
    </font>
    <font>
      <b/>
      <sz val="7"/>
      <color indexed="60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0"/>
      </left>
      <right style="medium">
        <color indexed="60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hair"/>
    </border>
    <border>
      <left style="medium">
        <color indexed="60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>
        <color indexed="63"/>
      </left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hair"/>
      <bottom style="hair"/>
    </border>
    <border>
      <left>
        <color indexed="63"/>
      </left>
      <right style="medium">
        <color indexed="60"/>
      </right>
      <top>
        <color indexed="63"/>
      </top>
      <bottom style="thin"/>
    </border>
    <border>
      <left>
        <color indexed="63"/>
      </left>
      <right style="medium">
        <color indexed="60"/>
      </right>
      <top style="medium"/>
      <bottom style="thin"/>
    </border>
    <border>
      <left>
        <color indexed="63"/>
      </left>
      <right style="medium">
        <color indexed="60"/>
      </right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 style="hair"/>
    </border>
    <border>
      <left style="medium">
        <color indexed="60"/>
      </left>
      <right style="medium">
        <color indexed="60"/>
      </right>
      <top>
        <color indexed="63"/>
      </top>
      <bottom style="medium"/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56"/>
      </right>
      <top style="thin"/>
      <bottom style="hair"/>
    </border>
    <border>
      <left>
        <color indexed="63"/>
      </left>
      <right style="medium">
        <color indexed="56"/>
      </right>
      <top style="hair"/>
      <bottom style="hair"/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>
        <color indexed="63"/>
      </left>
      <right style="medium">
        <color indexed="56"/>
      </right>
      <top style="hair"/>
      <bottom>
        <color indexed="63"/>
      </bottom>
    </border>
    <border>
      <left>
        <color indexed="63"/>
      </left>
      <right style="medium">
        <color indexed="56"/>
      </right>
      <top style="hair"/>
      <bottom style="medium"/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thin"/>
      <bottom style="medium"/>
    </border>
    <border>
      <left style="medium">
        <color indexed="60"/>
      </left>
      <right style="medium">
        <color indexed="60"/>
      </right>
      <top style="hair"/>
      <bottom style="medium"/>
    </border>
    <border>
      <left>
        <color indexed="63"/>
      </left>
      <right style="medium">
        <color indexed="56"/>
      </right>
      <top style="hair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hair"/>
    </border>
    <border>
      <left>
        <color indexed="63"/>
      </left>
      <right style="medium">
        <color indexed="60"/>
      </right>
      <top style="hair"/>
      <bottom style="thin"/>
    </border>
    <border>
      <left style="medium">
        <color indexed="60"/>
      </left>
      <right style="medium">
        <color indexed="56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>
        <color indexed="56"/>
      </right>
      <top style="thin"/>
      <bottom style="medium"/>
    </border>
    <border>
      <left style="hair"/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 style="hair"/>
      <bottom style="hair"/>
    </border>
    <border>
      <left style="hair"/>
      <right style="medium">
        <color theme="9" tint="-0.4999699890613556"/>
      </right>
      <top style="hair"/>
      <bottom style="thin"/>
    </border>
    <border>
      <left>
        <color indexed="63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>
        <color indexed="63"/>
      </top>
      <bottom style="thin"/>
    </border>
    <border>
      <left style="medium">
        <color indexed="60"/>
      </left>
      <right style="medium">
        <color theme="9" tint="-0.4999699890613556"/>
      </right>
      <top style="thin"/>
      <bottom style="hair"/>
    </border>
    <border>
      <left style="medium">
        <color indexed="60"/>
      </left>
      <right style="medium">
        <color theme="9" tint="-0.4999699890613556"/>
      </right>
      <top style="hair"/>
      <bottom style="hair"/>
    </border>
    <border>
      <left style="medium">
        <color indexed="60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 style="hair"/>
      <bottom style="medium"/>
    </border>
    <border>
      <left style="hair"/>
      <right style="medium">
        <color theme="9" tint="-0.4999699890613556"/>
      </right>
      <top style="hair"/>
      <bottom>
        <color indexed="63"/>
      </bottom>
    </border>
    <border>
      <left>
        <color indexed="63"/>
      </left>
      <right style="medium">
        <color theme="9" tint="-0.4999699890613556"/>
      </right>
      <top>
        <color indexed="63"/>
      </top>
      <bottom style="thin"/>
    </border>
    <border>
      <left style="hair"/>
      <right style="medium">
        <color theme="9" tint="-0.4999699890613556"/>
      </right>
      <top>
        <color indexed="63"/>
      </top>
      <bottom style="thin"/>
    </border>
    <border>
      <left style="medium">
        <color theme="9" tint="-0.4999699890613556"/>
      </left>
      <right style="medium">
        <color theme="9" tint="-0.4999699890613556"/>
      </right>
      <top style="medium"/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thin"/>
      <bottom style="hair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hair"/>
      <bottom style="hair"/>
    </border>
    <border>
      <left style="medium">
        <color theme="9" tint="-0.4999699890613556"/>
      </left>
      <right style="medium">
        <color theme="9" tint="-0.4999699890613556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/>
    </border>
    <border>
      <left style="medium">
        <color theme="9" tint="-0.4999699890613556"/>
      </left>
      <right style="medium">
        <color indexed="60"/>
      </right>
      <top style="thin"/>
      <bottom style="thin"/>
    </border>
    <border>
      <left style="medium">
        <color indexed="60"/>
      </left>
      <right style="medium"/>
      <top style="medium"/>
      <bottom style="thin"/>
    </border>
    <border>
      <left style="medium">
        <color indexed="60"/>
      </left>
      <right style="medium"/>
      <top style="thin"/>
      <bottom style="hair"/>
    </border>
    <border>
      <left style="medium">
        <color indexed="60"/>
      </left>
      <right style="medium"/>
      <top style="hair"/>
      <bottom style="hair"/>
    </border>
    <border>
      <left style="medium">
        <color indexed="60"/>
      </left>
      <right style="medium"/>
      <top style="hair"/>
      <bottom style="thin"/>
    </border>
    <border>
      <left style="medium">
        <color indexed="60"/>
      </left>
      <right style="medium"/>
      <top style="thin"/>
      <bottom style="thin"/>
    </border>
    <border>
      <left style="medium">
        <color indexed="60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36"/>
      </left>
      <right style="medium"/>
      <top>
        <color indexed="63"/>
      </top>
      <bottom style="thin"/>
    </border>
    <border>
      <left style="medium">
        <color indexed="56"/>
      </left>
      <right style="medium"/>
      <top style="hair"/>
      <bottom style="thin"/>
    </border>
    <border>
      <left style="medium">
        <color indexed="36"/>
      </left>
      <right style="medium"/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9" tint="-0.4999699890613556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>
        <color theme="9" tint="-0.4999699890613556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>
        <color indexed="60"/>
      </right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theme="9" tint="-0.4999699890613556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theme="9" tint="-0.4999699890613556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theme="9" tint="-0.4999699890613556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 vertical="center" wrapText="1"/>
    </xf>
    <xf numFmtId="3" fontId="1" fillId="33" borderId="16" xfId="0" applyNumberFormat="1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19" xfId="0" applyNumberFormat="1" applyFont="1" applyFill="1" applyBorder="1" applyAlignment="1">
      <alignment vertical="center" wrapText="1"/>
    </xf>
    <xf numFmtId="3" fontId="1" fillId="32" borderId="20" xfId="0" applyNumberFormat="1" applyFont="1" applyFill="1" applyBorder="1" applyAlignment="1">
      <alignment vertical="center" wrapText="1"/>
    </xf>
    <xf numFmtId="3" fontId="1" fillId="32" borderId="21" xfId="0" applyNumberFormat="1" applyFont="1" applyFill="1" applyBorder="1" applyAlignment="1">
      <alignment vertical="center" wrapText="1"/>
    </xf>
    <xf numFmtId="3" fontId="1" fillId="33" borderId="22" xfId="0" applyNumberFormat="1" applyFont="1" applyFill="1" applyBorder="1" applyAlignment="1">
      <alignment vertical="center" wrapText="1"/>
    </xf>
    <xf numFmtId="3" fontId="1" fillId="33" borderId="23" xfId="0" applyNumberFormat="1" applyFont="1" applyFill="1" applyBorder="1" applyAlignment="1">
      <alignment vertical="center" wrapText="1"/>
    </xf>
    <xf numFmtId="3" fontId="1" fillId="34" borderId="24" xfId="0" applyNumberFormat="1" applyFont="1" applyFill="1" applyBorder="1" applyAlignment="1" applyProtection="1">
      <alignment vertical="center" wrapText="1"/>
      <protection locked="0"/>
    </xf>
    <xf numFmtId="3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4" xfId="0" applyNumberFormat="1" applyFont="1" applyFill="1" applyBorder="1" applyAlignment="1" applyProtection="1">
      <alignment vertical="center" wrapText="1"/>
      <protection locked="0"/>
    </xf>
    <xf numFmtId="167" fontId="1" fillId="32" borderId="20" xfId="0" applyNumberFormat="1" applyFont="1" applyFill="1" applyBorder="1" applyAlignment="1">
      <alignment vertical="center" wrapText="1"/>
    </xf>
    <xf numFmtId="3" fontId="1" fillId="34" borderId="20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3" fontId="1" fillId="34" borderId="26" xfId="0" applyNumberFormat="1" applyFont="1" applyFill="1" applyBorder="1" applyAlignment="1">
      <alignment vertical="center" wrapText="1"/>
    </xf>
    <xf numFmtId="3" fontId="1" fillId="32" borderId="27" xfId="0" applyNumberFormat="1" applyFont="1" applyFill="1" applyBorder="1" applyAlignment="1">
      <alignment vertical="center" wrapText="1"/>
    </xf>
    <xf numFmtId="3" fontId="1" fillId="33" borderId="28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horizontal="right" vertical="center" wrapText="1"/>
    </xf>
    <xf numFmtId="3" fontId="1" fillId="32" borderId="27" xfId="0" applyNumberFormat="1" applyFont="1" applyFill="1" applyBorder="1" applyAlignment="1">
      <alignment horizontal="right" vertical="center" wrapText="1"/>
    </xf>
    <xf numFmtId="3" fontId="1" fillId="34" borderId="18" xfId="0" applyNumberFormat="1" applyFont="1" applyFill="1" applyBorder="1" applyAlignment="1">
      <alignment vertical="center" wrapText="1"/>
    </xf>
    <xf numFmtId="3" fontId="1" fillId="33" borderId="29" xfId="0" applyNumberFormat="1" applyFont="1" applyFill="1" applyBorder="1" applyAlignment="1">
      <alignment vertical="center" wrapText="1"/>
    </xf>
    <xf numFmtId="3" fontId="1" fillId="35" borderId="18" xfId="0" applyNumberFormat="1" applyFont="1" applyFill="1" applyBorder="1" applyAlignment="1">
      <alignment vertical="center" wrapText="1"/>
    </xf>
    <xf numFmtId="3" fontId="1" fillId="35" borderId="27" xfId="0" applyNumberFormat="1" applyFont="1" applyFill="1" applyBorder="1" applyAlignment="1">
      <alignment vertical="center" wrapText="1"/>
    </xf>
    <xf numFmtId="3" fontId="1" fillId="32" borderId="30" xfId="0" applyNumberFormat="1" applyFont="1" applyFill="1" applyBorder="1" applyAlignment="1">
      <alignment vertical="center" wrapText="1"/>
    </xf>
    <xf numFmtId="3" fontId="1" fillId="32" borderId="31" xfId="0" applyNumberFormat="1" applyFont="1" applyFill="1" applyBorder="1" applyAlignment="1">
      <alignment vertical="center" wrapText="1"/>
    </xf>
    <xf numFmtId="3" fontId="1" fillId="32" borderId="32" xfId="0" applyNumberFormat="1" applyFont="1" applyFill="1" applyBorder="1" applyAlignment="1">
      <alignment vertical="center" wrapText="1"/>
    </xf>
    <xf numFmtId="3" fontId="1" fillId="32" borderId="33" xfId="0" applyNumberFormat="1" applyFont="1" applyFill="1" applyBorder="1" applyAlignment="1">
      <alignment vertical="center" wrapText="1"/>
    </xf>
    <xf numFmtId="3" fontId="1" fillId="33" borderId="28" xfId="0" applyNumberFormat="1" applyFont="1" applyFill="1" applyBorder="1" applyAlignment="1">
      <alignment horizontal="right" vertical="center" wrapText="1"/>
    </xf>
    <xf numFmtId="3" fontId="1" fillId="33" borderId="22" xfId="0" applyNumberFormat="1" applyFont="1" applyFill="1" applyBorder="1" applyAlignment="1">
      <alignment horizontal="right" vertical="center" wrapText="1"/>
    </xf>
    <xf numFmtId="3" fontId="9" fillId="33" borderId="22" xfId="0" applyNumberFormat="1" applyFont="1" applyFill="1" applyBorder="1" applyAlignment="1">
      <alignment vertical="center" wrapText="1"/>
    </xf>
    <xf numFmtId="3" fontId="1" fillId="36" borderId="17" xfId="0" applyNumberFormat="1" applyFont="1" applyFill="1" applyBorder="1" applyAlignment="1">
      <alignment vertical="center" wrapText="1"/>
    </xf>
    <xf numFmtId="4" fontId="1" fillId="36" borderId="24" xfId="0" applyNumberFormat="1" applyFont="1" applyFill="1" applyBorder="1" applyAlignment="1">
      <alignment vertical="center" wrapText="1"/>
    </xf>
    <xf numFmtId="167" fontId="1" fillId="36" borderId="17" xfId="0" applyNumberFormat="1" applyFont="1" applyFill="1" applyBorder="1" applyAlignment="1">
      <alignment vertical="center" wrapText="1"/>
    </xf>
    <xf numFmtId="167" fontId="1" fillId="36" borderId="24" xfId="0" applyNumberFormat="1" applyFont="1" applyFill="1" applyBorder="1" applyAlignment="1">
      <alignment vertical="center" wrapText="1"/>
    </xf>
    <xf numFmtId="3" fontId="1" fillId="36" borderId="16" xfId="0" applyNumberFormat="1" applyFont="1" applyFill="1" applyBorder="1" applyAlignment="1">
      <alignment vertical="center" wrapText="1"/>
    </xf>
    <xf numFmtId="3" fontId="1" fillId="36" borderId="26" xfId="0" applyNumberFormat="1" applyFont="1" applyFill="1" applyBorder="1" applyAlignment="1">
      <alignment vertical="center" wrapText="1"/>
    </xf>
    <xf numFmtId="3" fontId="1" fillId="36" borderId="26" xfId="0" applyNumberFormat="1" applyFont="1" applyFill="1" applyBorder="1" applyAlignment="1">
      <alignment horizontal="right" vertical="center" wrapText="1"/>
    </xf>
    <xf numFmtId="3" fontId="1" fillId="37" borderId="26" xfId="0" applyNumberFormat="1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vertical="center" wrapText="1"/>
    </xf>
    <xf numFmtId="3" fontId="1" fillId="0" borderId="35" xfId="0" applyNumberFormat="1" applyFont="1" applyFill="1" applyBorder="1" applyAlignment="1">
      <alignment vertical="center" wrapText="1"/>
    </xf>
    <xf numFmtId="3" fontId="1" fillId="0" borderId="36" xfId="0" applyNumberFormat="1" applyFont="1" applyFill="1" applyBorder="1" applyAlignment="1">
      <alignment vertical="center" wrapText="1"/>
    </xf>
    <xf numFmtId="3" fontId="1" fillId="0" borderId="35" xfId="0" applyNumberFormat="1" applyFont="1" applyFill="1" applyBorder="1" applyAlignment="1" applyProtection="1">
      <alignment vertical="center" wrapText="1"/>
      <protection locked="0"/>
    </xf>
    <xf numFmtId="3" fontId="1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3" fontId="1" fillId="32" borderId="40" xfId="0" applyNumberFormat="1" applyFont="1" applyFill="1" applyBorder="1" applyAlignment="1">
      <alignment vertical="center" wrapText="1"/>
    </xf>
    <xf numFmtId="3" fontId="1" fillId="32" borderId="41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 applyProtection="1">
      <alignment vertical="center" wrapText="1"/>
      <protection locked="0"/>
    </xf>
    <xf numFmtId="2" fontId="1" fillId="0" borderId="35" xfId="42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vertical="center" wrapText="1"/>
      <protection locked="0"/>
    </xf>
    <xf numFmtId="167" fontId="1" fillId="0" borderId="35" xfId="0" applyNumberFormat="1" applyFont="1" applyFill="1" applyBorder="1" applyAlignment="1" applyProtection="1">
      <alignment vertical="center" wrapText="1"/>
      <protection locked="0"/>
    </xf>
    <xf numFmtId="1" fontId="1" fillId="34" borderId="24" xfId="0" applyNumberFormat="1" applyFont="1" applyFill="1" applyBorder="1" applyAlignment="1" applyProtection="1">
      <alignment vertical="center" wrapText="1"/>
      <protection locked="0"/>
    </xf>
    <xf numFmtId="4" fontId="1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0" borderId="44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2" fontId="1" fillId="0" borderId="45" xfId="0" applyNumberFormat="1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1" fillId="0" borderId="35" xfId="0" applyNumberFormat="1" applyFont="1" applyFill="1" applyBorder="1" applyAlignment="1" applyProtection="1">
      <alignment vertical="center" wrapText="1"/>
      <protection locked="0"/>
    </xf>
    <xf numFmtId="2" fontId="1" fillId="0" borderId="37" xfId="0" applyNumberFormat="1" applyFont="1" applyFill="1" applyBorder="1" applyAlignment="1" applyProtection="1">
      <alignment vertical="center" wrapText="1"/>
      <protection locked="0"/>
    </xf>
    <xf numFmtId="2" fontId="1" fillId="0" borderId="34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>
      <alignment horizontal="right" vertical="center" wrapText="1"/>
    </xf>
    <xf numFmtId="2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24" xfId="0" applyNumberFormat="1" applyFont="1" applyFill="1" applyBorder="1" applyAlignment="1">
      <alignment horizontal="right" vertical="center" wrapText="1"/>
    </xf>
    <xf numFmtId="1" fontId="1" fillId="38" borderId="46" xfId="0" applyNumberFormat="1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 applyProtection="1">
      <alignment vertical="center" wrapText="1"/>
      <protection locked="0"/>
    </xf>
    <xf numFmtId="4" fontId="1" fillId="0" borderId="42" xfId="0" applyNumberFormat="1" applyFont="1" applyFill="1" applyBorder="1" applyAlignment="1" applyProtection="1">
      <alignment vertical="center" wrapText="1"/>
      <protection locked="0"/>
    </xf>
    <xf numFmtId="4" fontId="1" fillId="36" borderId="22" xfId="0" applyNumberFormat="1" applyFont="1" applyFill="1" applyBorder="1" applyAlignment="1">
      <alignment vertical="center" wrapText="1"/>
    </xf>
    <xf numFmtId="3" fontId="1" fillId="34" borderId="24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1" fontId="1" fillId="0" borderId="35" xfId="0" applyNumberFormat="1" applyFont="1" applyFill="1" applyBorder="1" applyAlignment="1">
      <alignment vertical="center" wrapText="1"/>
    </xf>
    <xf numFmtId="1" fontId="1" fillId="0" borderId="35" xfId="0" applyNumberFormat="1" applyFont="1" applyFill="1" applyBorder="1" applyAlignment="1" applyProtection="1">
      <alignment vertical="center" wrapText="1"/>
      <protection locked="0"/>
    </xf>
    <xf numFmtId="1" fontId="1" fillId="0" borderId="37" xfId="0" applyNumberFormat="1" applyFont="1" applyFill="1" applyBorder="1" applyAlignment="1" applyProtection="1">
      <alignment vertical="center" wrapText="1"/>
      <protection locked="0"/>
    </xf>
    <xf numFmtId="0" fontId="3" fillId="32" borderId="48" xfId="0" applyFont="1" applyFill="1" applyBorder="1" applyAlignment="1">
      <alignment vertical="center" wrapText="1"/>
    </xf>
    <xf numFmtId="0" fontId="2" fillId="32" borderId="49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3" fontId="1" fillId="34" borderId="51" xfId="0" applyNumberFormat="1" applyFont="1" applyFill="1" applyBorder="1" applyAlignment="1">
      <alignment vertical="center" wrapText="1"/>
    </xf>
    <xf numFmtId="3" fontId="1" fillId="33" borderId="52" xfId="0" applyNumberFormat="1" applyFont="1" applyFill="1" applyBorder="1" applyAlignment="1">
      <alignment vertical="center" wrapText="1"/>
    </xf>
    <xf numFmtId="4" fontId="1" fillId="32" borderId="53" xfId="0" applyNumberFormat="1" applyFont="1" applyFill="1" applyBorder="1" applyAlignment="1">
      <alignment vertical="center" wrapText="1"/>
    </xf>
    <xf numFmtId="4" fontId="1" fillId="32" borderId="54" xfId="0" applyNumberFormat="1" applyFont="1" applyFill="1" applyBorder="1" applyAlignment="1">
      <alignment vertical="center" wrapText="1"/>
    </xf>
    <xf numFmtId="3" fontId="1" fillId="32" borderId="54" xfId="0" applyNumberFormat="1" applyFont="1" applyFill="1" applyBorder="1" applyAlignment="1">
      <alignment vertical="center" wrapText="1"/>
    </xf>
    <xf numFmtId="4" fontId="1" fillId="36" borderId="55" xfId="0" applyNumberFormat="1" applyFont="1" applyFill="1" applyBorder="1" applyAlignment="1">
      <alignment vertical="center" wrapText="1"/>
    </xf>
    <xf numFmtId="3" fontId="1" fillId="34" borderId="55" xfId="0" applyNumberFormat="1" applyFont="1" applyFill="1" applyBorder="1" applyAlignment="1">
      <alignment vertical="center" wrapText="1"/>
    </xf>
    <xf numFmtId="3" fontId="1" fillId="32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1" fillId="36" borderId="58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3" fontId="1" fillId="33" borderId="60" xfId="0" applyNumberFormat="1" applyFont="1" applyFill="1" applyBorder="1" applyAlignment="1">
      <alignment vertical="center" wrapText="1"/>
    </xf>
    <xf numFmtId="3" fontId="1" fillId="32" borderId="61" xfId="0" applyNumberFormat="1" applyFont="1" applyFill="1" applyBorder="1" applyAlignment="1">
      <alignment vertical="center" wrapText="1"/>
    </xf>
    <xf numFmtId="3" fontId="1" fillId="32" borderId="62" xfId="0" applyNumberFormat="1" applyFont="1" applyFill="1" applyBorder="1" applyAlignment="1">
      <alignment vertical="center" wrapText="1"/>
    </xf>
    <xf numFmtId="3" fontId="1" fillId="32" borderId="63" xfId="0" applyNumberFormat="1" applyFont="1" applyFill="1" applyBorder="1" applyAlignment="1">
      <alignment vertical="center" wrapText="1"/>
    </xf>
    <xf numFmtId="3" fontId="1" fillId="32" borderId="64" xfId="0" applyNumberFormat="1" applyFont="1" applyFill="1" applyBorder="1" applyAlignment="1">
      <alignment vertical="center" wrapText="1"/>
    </xf>
    <xf numFmtId="3" fontId="1" fillId="34" borderId="65" xfId="0" applyNumberFormat="1" applyFont="1" applyFill="1" applyBorder="1" applyAlignment="1" applyProtection="1">
      <alignment vertical="center" wrapText="1"/>
      <protection locked="0"/>
    </xf>
    <xf numFmtId="1" fontId="1" fillId="0" borderId="38" xfId="0" applyNumberFormat="1" applyFont="1" applyFill="1" applyBorder="1" applyAlignment="1" applyProtection="1">
      <alignment vertical="center" wrapText="1"/>
      <protection locked="0"/>
    </xf>
    <xf numFmtId="3" fontId="1" fillId="32" borderId="66" xfId="0" applyNumberFormat="1" applyFont="1" applyFill="1" applyBorder="1" applyAlignment="1">
      <alignment vertical="center" wrapText="1"/>
    </xf>
    <xf numFmtId="3" fontId="1" fillId="34" borderId="67" xfId="0" applyNumberFormat="1" applyFont="1" applyFill="1" applyBorder="1" applyAlignment="1">
      <alignment horizontal="right" vertical="center" wrapText="1"/>
    </xf>
    <xf numFmtId="3" fontId="1" fillId="33" borderId="68" xfId="0" applyNumberFormat="1" applyFont="1" applyFill="1" applyBorder="1" applyAlignment="1">
      <alignment vertical="center" wrapText="1"/>
    </xf>
    <xf numFmtId="3" fontId="1" fillId="32" borderId="69" xfId="0" applyNumberFormat="1" applyFont="1" applyFill="1" applyBorder="1" applyAlignment="1">
      <alignment vertical="center" wrapText="1"/>
    </xf>
    <xf numFmtId="3" fontId="1" fillId="32" borderId="70" xfId="0" applyNumberFormat="1" applyFont="1" applyFill="1" applyBorder="1" applyAlignment="1">
      <alignment vertical="center" wrapText="1"/>
    </xf>
    <xf numFmtId="3" fontId="1" fillId="32" borderId="71" xfId="0" applyNumberFormat="1" applyFont="1" applyFill="1" applyBorder="1" applyAlignment="1">
      <alignment vertical="center" wrapText="1"/>
    </xf>
    <xf numFmtId="3" fontId="1" fillId="36" borderId="72" xfId="0" applyNumberFormat="1" applyFont="1" applyFill="1" applyBorder="1" applyAlignment="1">
      <alignment vertical="center" wrapText="1"/>
    </xf>
    <xf numFmtId="3" fontId="1" fillId="34" borderId="72" xfId="0" applyNumberFormat="1" applyFont="1" applyFill="1" applyBorder="1" applyAlignment="1">
      <alignment vertical="center" wrapText="1"/>
    </xf>
    <xf numFmtId="3" fontId="1" fillId="32" borderId="73" xfId="0" applyNumberFormat="1" applyFont="1" applyFill="1" applyBorder="1" applyAlignment="1">
      <alignment vertical="center" wrapText="1"/>
    </xf>
    <xf numFmtId="3" fontId="1" fillId="39" borderId="74" xfId="0" applyNumberFormat="1" applyFont="1" applyFill="1" applyBorder="1" applyAlignment="1">
      <alignment vertical="center" wrapText="1"/>
    </xf>
    <xf numFmtId="4" fontId="1" fillId="0" borderId="46" xfId="0" applyNumberFormat="1" applyFont="1" applyFill="1" applyBorder="1" applyAlignment="1">
      <alignment vertical="center" wrapText="1"/>
    </xf>
    <xf numFmtId="3" fontId="1" fillId="0" borderId="75" xfId="0" applyNumberFormat="1" applyFont="1" applyFill="1" applyBorder="1" applyAlignment="1">
      <alignment vertical="center" wrapText="1"/>
    </xf>
    <xf numFmtId="4" fontId="1" fillId="0" borderId="76" xfId="0" applyNumberFormat="1" applyFont="1" applyFill="1" applyBorder="1" applyAlignment="1" applyProtection="1">
      <alignment vertical="center" wrapText="1"/>
      <protection locked="0"/>
    </xf>
    <xf numFmtId="3" fontId="1" fillId="0" borderId="76" xfId="0" applyNumberFormat="1" applyFont="1" applyFill="1" applyBorder="1" applyAlignment="1" applyProtection="1">
      <alignment vertical="center" wrapText="1"/>
      <protection locked="0"/>
    </xf>
    <xf numFmtId="3" fontId="1" fillId="0" borderId="77" xfId="0" applyNumberFormat="1" applyFont="1" applyFill="1" applyBorder="1" applyAlignment="1" applyProtection="1">
      <alignment vertical="center" wrapText="1"/>
      <protection locked="0"/>
    </xf>
    <xf numFmtId="4" fontId="1" fillId="36" borderId="78" xfId="0" applyNumberFormat="1" applyFont="1" applyFill="1" applyBorder="1" applyAlignment="1">
      <alignment vertical="center" wrapText="1"/>
    </xf>
    <xf numFmtId="3" fontId="1" fillId="34" borderId="78" xfId="0" applyNumberFormat="1" applyFont="1" applyFill="1" applyBorder="1" applyAlignment="1" applyProtection="1">
      <alignment vertical="center" wrapText="1"/>
      <protection locked="0"/>
    </xf>
    <xf numFmtId="3" fontId="1" fillId="0" borderId="79" xfId="0" applyNumberFormat="1" applyFont="1" applyFill="1" applyBorder="1" applyAlignment="1" applyProtection="1">
      <alignment vertical="center" wrapText="1"/>
      <protection locked="0"/>
    </xf>
    <xf numFmtId="3" fontId="1" fillId="40" borderId="80" xfId="0" applyNumberFormat="1" applyFont="1" applyFill="1" applyBorder="1" applyAlignment="1">
      <alignment vertical="center" wrapText="1"/>
    </xf>
    <xf numFmtId="3" fontId="1" fillId="0" borderId="76" xfId="0" applyNumberFormat="1" applyFont="1" applyFill="1" applyBorder="1" applyAlignment="1">
      <alignment vertical="center" wrapText="1"/>
    </xf>
    <xf numFmtId="3" fontId="1" fillId="0" borderId="81" xfId="0" applyNumberFormat="1" applyFont="1" applyFill="1" applyBorder="1" applyAlignment="1" applyProtection="1">
      <alignment vertical="center" wrapText="1"/>
      <protection locked="0"/>
    </xf>
    <xf numFmtId="4" fontId="1" fillId="36" borderId="80" xfId="0" applyNumberFormat="1" applyFont="1" applyFill="1" applyBorder="1" applyAlignment="1">
      <alignment vertical="center" wrapText="1"/>
    </xf>
    <xf numFmtId="4" fontId="1" fillId="34" borderId="78" xfId="0" applyNumberFormat="1" applyFont="1" applyFill="1" applyBorder="1" applyAlignment="1" applyProtection="1">
      <alignment vertical="center" wrapText="1"/>
      <protection locked="0"/>
    </xf>
    <xf numFmtId="3" fontId="1" fillId="0" borderId="82" xfId="0" applyNumberFormat="1" applyFont="1" applyFill="1" applyBorder="1" applyAlignment="1" applyProtection="1">
      <alignment vertical="center" wrapText="1"/>
      <protection locked="0"/>
    </xf>
    <xf numFmtId="3" fontId="1" fillId="33" borderId="80" xfId="0" applyNumberFormat="1" applyFont="1" applyFill="1" applyBorder="1" applyAlignment="1">
      <alignment vertical="center" wrapText="1"/>
    </xf>
    <xf numFmtId="2" fontId="1" fillId="0" borderId="76" xfId="42" applyNumberFormat="1" applyFont="1" applyFill="1" applyBorder="1" applyAlignment="1" applyProtection="1">
      <alignment vertical="center" wrapText="1"/>
      <protection locked="0"/>
    </xf>
    <xf numFmtId="3" fontId="1" fillId="40" borderId="83" xfId="0" applyNumberFormat="1" applyFont="1" applyFill="1" applyBorder="1" applyAlignment="1">
      <alignment vertical="center" wrapText="1"/>
    </xf>
    <xf numFmtId="3" fontId="1" fillId="41" borderId="46" xfId="0" applyNumberFormat="1" applyFont="1" applyFill="1" applyBorder="1" applyAlignment="1">
      <alignment vertical="center" wrapText="1"/>
    </xf>
    <xf numFmtId="3" fontId="1" fillId="41" borderId="76" xfId="0" applyNumberFormat="1" applyFont="1" applyFill="1" applyBorder="1" applyAlignment="1">
      <alignment vertical="center" wrapText="1"/>
    </xf>
    <xf numFmtId="3" fontId="1" fillId="41" borderId="76" xfId="0" applyNumberFormat="1" applyFont="1" applyFill="1" applyBorder="1" applyAlignment="1" applyProtection="1">
      <alignment vertical="center" wrapText="1"/>
      <protection locked="0"/>
    </xf>
    <xf numFmtId="3" fontId="1" fillId="41" borderId="77" xfId="0" applyNumberFormat="1" applyFont="1" applyFill="1" applyBorder="1" applyAlignment="1" applyProtection="1">
      <alignment vertical="center" wrapText="1"/>
      <protection locked="0"/>
    </xf>
    <xf numFmtId="3" fontId="1" fillId="36" borderId="78" xfId="0" applyNumberFormat="1" applyFont="1" applyFill="1" applyBorder="1" applyAlignment="1">
      <alignment vertical="center" wrapText="1"/>
    </xf>
    <xf numFmtId="3" fontId="1" fillId="34" borderId="84" xfId="0" applyNumberFormat="1" applyFont="1" applyFill="1" applyBorder="1" applyAlignment="1" applyProtection="1">
      <alignment vertical="center" wrapText="1"/>
      <protection locked="0"/>
    </xf>
    <xf numFmtId="3" fontId="1" fillId="41" borderId="79" xfId="0" applyNumberFormat="1" applyFont="1" applyFill="1" applyBorder="1" applyAlignment="1" applyProtection="1">
      <alignment vertical="center" wrapText="1"/>
      <protection locked="0"/>
    </xf>
    <xf numFmtId="1" fontId="1" fillId="42" borderId="46" xfId="0" applyNumberFormat="1" applyFont="1" applyFill="1" applyBorder="1" applyAlignment="1">
      <alignment vertical="center" wrapText="1"/>
    </xf>
    <xf numFmtId="1" fontId="1" fillId="38" borderId="76" xfId="0" applyNumberFormat="1" applyFont="1" applyFill="1" applyBorder="1" applyAlignment="1">
      <alignment vertical="center" wrapText="1"/>
    </xf>
    <xf numFmtId="1" fontId="1" fillId="38" borderId="76" xfId="0" applyNumberFormat="1" applyFont="1" applyFill="1" applyBorder="1" applyAlignment="1" applyProtection="1">
      <alignment vertical="center" wrapText="1"/>
      <protection locked="0"/>
    </xf>
    <xf numFmtId="1" fontId="1" fillId="38" borderId="77" xfId="0" applyNumberFormat="1" applyFont="1" applyFill="1" applyBorder="1" applyAlignment="1" applyProtection="1">
      <alignment vertical="center" wrapText="1"/>
      <protection locked="0"/>
    </xf>
    <xf numFmtId="3" fontId="1" fillId="38" borderId="79" xfId="0" applyNumberFormat="1" applyFont="1" applyFill="1" applyBorder="1" applyAlignment="1" applyProtection="1">
      <alignment vertical="center" wrapText="1"/>
      <protection locked="0"/>
    </xf>
    <xf numFmtId="3" fontId="1" fillId="40" borderId="85" xfId="0" applyNumberFormat="1" applyFont="1" applyFill="1" applyBorder="1" applyAlignment="1">
      <alignment vertical="center" wrapText="1"/>
    </xf>
    <xf numFmtId="1" fontId="1" fillId="36" borderId="78" xfId="0" applyNumberFormat="1" applyFont="1" applyFill="1" applyBorder="1" applyAlignment="1">
      <alignment vertical="center" wrapText="1"/>
    </xf>
    <xf numFmtId="1" fontId="1" fillId="34" borderId="78" xfId="0" applyNumberFormat="1" applyFont="1" applyFill="1" applyBorder="1" applyAlignment="1" applyProtection="1">
      <alignment vertical="center" wrapText="1"/>
      <protection locked="0"/>
    </xf>
    <xf numFmtId="1" fontId="1" fillId="38" borderId="79" xfId="0" applyNumberFormat="1" applyFont="1" applyFill="1" applyBorder="1" applyAlignment="1" applyProtection="1">
      <alignment vertical="center" wrapText="1"/>
      <protection locked="0"/>
    </xf>
    <xf numFmtId="3" fontId="1" fillId="33" borderId="83" xfId="0" applyNumberFormat="1" applyFont="1" applyFill="1" applyBorder="1" applyAlignment="1">
      <alignment vertical="center" wrapText="1"/>
    </xf>
    <xf numFmtId="3" fontId="1" fillId="42" borderId="46" xfId="0" applyNumberFormat="1" applyFont="1" applyFill="1" applyBorder="1" applyAlignment="1">
      <alignment vertical="center" wrapText="1"/>
    </xf>
    <xf numFmtId="3" fontId="1" fillId="38" borderId="76" xfId="0" applyNumberFormat="1" applyFont="1" applyFill="1" applyBorder="1" applyAlignment="1">
      <alignment vertical="center" wrapText="1"/>
    </xf>
    <xf numFmtId="3" fontId="1" fillId="38" borderId="76" xfId="0" applyNumberFormat="1" applyFont="1" applyFill="1" applyBorder="1" applyAlignment="1" applyProtection="1">
      <alignment vertical="center" wrapText="1"/>
      <protection locked="0"/>
    </xf>
    <xf numFmtId="3" fontId="1" fillId="38" borderId="77" xfId="0" applyNumberFormat="1" applyFont="1" applyFill="1" applyBorder="1" applyAlignment="1" applyProtection="1">
      <alignment vertical="center" wrapText="1"/>
      <protection locked="0"/>
    </xf>
    <xf numFmtId="3" fontId="1" fillId="38" borderId="81" xfId="0" applyNumberFormat="1" applyFont="1" applyFill="1" applyBorder="1" applyAlignment="1" applyProtection="1">
      <alignment vertical="center" wrapText="1"/>
      <protection locked="0"/>
    </xf>
    <xf numFmtId="1" fontId="1" fillId="38" borderId="75" xfId="0" applyNumberFormat="1" applyFont="1" applyFill="1" applyBorder="1" applyAlignment="1">
      <alignment vertical="center" wrapText="1"/>
    </xf>
    <xf numFmtId="3" fontId="1" fillId="38" borderId="86" xfId="0" applyNumberFormat="1" applyFont="1" applyFill="1" applyBorder="1" applyAlignment="1" applyProtection="1">
      <alignment vertical="center" wrapText="1"/>
      <protection locked="0"/>
    </xf>
    <xf numFmtId="3" fontId="1" fillId="33" borderId="87" xfId="0" applyNumberFormat="1" applyFont="1" applyFill="1" applyBorder="1" applyAlignment="1">
      <alignment vertical="center" wrapText="1"/>
    </xf>
    <xf numFmtId="1" fontId="1" fillId="38" borderId="46" xfId="0" applyNumberFormat="1" applyFont="1" applyFill="1" applyBorder="1" applyAlignment="1">
      <alignment horizontal="right" vertical="center" wrapText="1"/>
    </xf>
    <xf numFmtId="1" fontId="1" fillId="38" borderId="76" xfId="0" applyNumberFormat="1" applyFont="1" applyFill="1" applyBorder="1" applyAlignment="1">
      <alignment horizontal="right" vertical="center" wrapText="1"/>
    </xf>
    <xf numFmtId="1" fontId="1" fillId="38" borderId="76" xfId="0" applyNumberFormat="1" applyFont="1" applyFill="1" applyBorder="1" applyAlignment="1" applyProtection="1">
      <alignment horizontal="right" vertical="center" wrapText="1"/>
      <protection locked="0"/>
    </xf>
    <xf numFmtId="1" fontId="1" fillId="38" borderId="81" xfId="0" applyNumberFormat="1" applyFont="1" applyFill="1" applyBorder="1" applyAlignment="1" applyProtection="1">
      <alignment horizontal="right" vertical="center" wrapText="1"/>
      <protection locked="0"/>
    </xf>
    <xf numFmtId="1" fontId="1" fillId="36" borderId="78" xfId="0" applyNumberFormat="1" applyFont="1" applyFill="1" applyBorder="1" applyAlignment="1">
      <alignment horizontal="right" vertical="center" wrapText="1"/>
    </xf>
    <xf numFmtId="3" fontId="1" fillId="34" borderId="78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32" xfId="0" applyNumberFormat="1" applyFont="1" applyFill="1" applyBorder="1" applyAlignment="1">
      <alignment horizontal="right" vertical="center" wrapText="1"/>
    </xf>
    <xf numFmtId="3" fontId="1" fillId="38" borderId="79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88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9" xfId="0" applyFont="1" applyBorder="1" applyAlignment="1">
      <alignment horizontal="center" vertical="top"/>
    </xf>
    <xf numFmtId="0" fontId="6" fillId="0" borderId="9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95" xfId="0" applyFont="1" applyBorder="1" applyAlignment="1">
      <alignment horizontal="center" vertical="center" textRotation="90" wrapText="1"/>
    </xf>
    <xf numFmtId="0" fontId="1" fillId="0" borderId="96" xfId="0" applyFont="1" applyBorder="1" applyAlignment="1">
      <alignment horizontal="center" vertical="center" textRotation="90" wrapText="1"/>
    </xf>
    <xf numFmtId="0" fontId="0" fillId="33" borderId="97" xfId="0" applyFill="1" applyBorder="1" applyAlignment="1">
      <alignment horizontal="left" vertical="center" wrapText="1"/>
    </xf>
    <xf numFmtId="0" fontId="5" fillId="33" borderId="97" xfId="0" applyFont="1" applyFill="1" applyBorder="1" applyAlignment="1">
      <alignment horizontal="left" vertical="center" wrapText="1"/>
    </xf>
    <xf numFmtId="0" fontId="5" fillId="33" borderId="98" xfId="0" applyFont="1" applyFill="1" applyBorder="1" applyAlignment="1">
      <alignment horizontal="left" vertical="center" wrapText="1"/>
    </xf>
    <xf numFmtId="0" fontId="1" fillId="32" borderId="99" xfId="0" applyFont="1" applyFill="1" applyBorder="1" applyAlignment="1">
      <alignment horizontal="left" vertical="center" wrapText="1"/>
    </xf>
    <xf numFmtId="0" fontId="1" fillId="32" borderId="100" xfId="0" applyFont="1" applyFill="1" applyBorder="1" applyAlignment="1">
      <alignment horizontal="left" vertical="center" wrapText="1"/>
    </xf>
    <xf numFmtId="0" fontId="1" fillId="32" borderId="101" xfId="0" applyFont="1" applyFill="1" applyBorder="1" applyAlignment="1">
      <alignment horizontal="left" vertical="center" wrapText="1"/>
    </xf>
    <xf numFmtId="0" fontId="1" fillId="32" borderId="102" xfId="0" applyFont="1" applyFill="1" applyBorder="1" applyAlignment="1">
      <alignment horizontal="left" vertical="center" wrapText="1"/>
    </xf>
    <xf numFmtId="0" fontId="1" fillId="0" borderId="101" xfId="0" applyFont="1" applyBorder="1" applyAlignment="1">
      <alignment horizontal="center" vertical="center" textRotation="90" wrapText="1"/>
    </xf>
    <xf numFmtId="0" fontId="1" fillId="0" borderId="103" xfId="0" applyFont="1" applyBorder="1" applyAlignment="1">
      <alignment horizontal="center" vertical="center" textRotation="90" wrapText="1"/>
    </xf>
    <xf numFmtId="0" fontId="3" fillId="32" borderId="102" xfId="0" applyFont="1" applyFill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 wrapText="1"/>
    </xf>
    <xf numFmtId="0" fontId="5" fillId="0" borderId="104" xfId="0" applyFont="1" applyBorder="1" applyAlignment="1">
      <alignment horizontal="left" vertical="center" wrapText="1"/>
    </xf>
    <xf numFmtId="0" fontId="1" fillId="36" borderId="105" xfId="0" applyFont="1" applyFill="1" applyBorder="1" applyAlignment="1">
      <alignment horizontal="left"/>
    </xf>
    <xf numFmtId="0" fontId="1" fillId="36" borderId="106" xfId="0" applyFont="1" applyFill="1" applyBorder="1" applyAlignment="1">
      <alignment horizontal="left"/>
    </xf>
    <xf numFmtId="0" fontId="1" fillId="34" borderId="105" xfId="0" applyFont="1" applyFill="1" applyBorder="1" applyAlignment="1">
      <alignment horizontal="left"/>
    </xf>
    <xf numFmtId="0" fontId="1" fillId="34" borderId="106" xfId="0" applyFont="1" applyFill="1" applyBorder="1" applyAlignment="1">
      <alignment horizontal="left"/>
    </xf>
    <xf numFmtId="0" fontId="1" fillId="0" borderId="107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1" fillId="0" borderId="108" xfId="0" applyFont="1" applyBorder="1" applyAlignment="1">
      <alignment horizontal="left" vertical="center" wrapText="1"/>
    </xf>
    <xf numFmtId="0" fontId="1" fillId="33" borderId="109" xfId="0" applyFont="1" applyFill="1" applyBorder="1" applyAlignment="1">
      <alignment horizontal="left" vertical="center" wrapText="1"/>
    </xf>
    <xf numFmtId="0" fontId="1" fillId="33" borderId="110" xfId="0" applyFont="1" applyFill="1" applyBorder="1" applyAlignment="1">
      <alignment horizontal="left" vertical="center" wrapText="1"/>
    </xf>
    <xf numFmtId="0" fontId="1" fillId="0" borderId="111" xfId="0" applyFont="1" applyBorder="1" applyAlignment="1">
      <alignment horizontal="center" vertical="center" textRotation="90" wrapText="1"/>
    </xf>
    <xf numFmtId="0" fontId="1" fillId="33" borderId="97" xfId="0" applyFont="1" applyFill="1" applyBorder="1" applyAlignment="1">
      <alignment horizontal="left" vertical="center" wrapText="1"/>
    </xf>
    <xf numFmtId="0" fontId="1" fillId="33" borderId="98" xfId="0" applyFont="1" applyFill="1" applyBorder="1" applyAlignment="1">
      <alignment horizontal="left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textRotation="90" wrapText="1"/>
    </xf>
    <xf numFmtId="0" fontId="10" fillId="0" borderId="113" xfId="0" applyFont="1" applyBorder="1" applyAlignment="1">
      <alignment horizontal="center" vertical="center" textRotation="90" wrapText="1"/>
    </xf>
    <xf numFmtId="0" fontId="10" fillId="0" borderId="114" xfId="0" applyFont="1" applyBorder="1" applyAlignment="1">
      <alignment horizontal="center" vertical="center" textRotation="90" wrapText="1"/>
    </xf>
    <xf numFmtId="0" fontId="1" fillId="33" borderId="115" xfId="0" applyFont="1" applyFill="1" applyBorder="1" applyAlignment="1">
      <alignment horizontal="left" vertical="center" wrapText="1"/>
    </xf>
    <xf numFmtId="0" fontId="1" fillId="33" borderId="116" xfId="0" applyFont="1" applyFill="1" applyBorder="1" applyAlignment="1">
      <alignment horizontal="left" vertical="center" wrapText="1"/>
    </xf>
    <xf numFmtId="0" fontId="1" fillId="32" borderId="117" xfId="0" applyFont="1" applyFill="1" applyBorder="1" applyAlignment="1">
      <alignment horizontal="left" vertical="center" wrapText="1"/>
    </xf>
    <xf numFmtId="0" fontId="1" fillId="32" borderId="118" xfId="0" applyFont="1" applyFill="1" applyBorder="1" applyAlignment="1">
      <alignment horizontal="left" vertical="center" wrapText="1"/>
    </xf>
    <xf numFmtId="0" fontId="1" fillId="0" borderId="118" xfId="0" applyFont="1" applyBorder="1" applyAlignment="1">
      <alignment horizontal="center" vertical="center" textRotation="90" wrapText="1"/>
    </xf>
    <xf numFmtId="0" fontId="1" fillId="0" borderId="119" xfId="0" applyFont="1" applyBorder="1" applyAlignment="1">
      <alignment horizontal="center" vertical="center" textRotation="90" wrapText="1"/>
    </xf>
    <xf numFmtId="0" fontId="1" fillId="36" borderId="120" xfId="0" applyFont="1" applyFill="1" applyBorder="1" applyAlignment="1">
      <alignment horizontal="left"/>
    </xf>
    <xf numFmtId="0" fontId="1" fillId="36" borderId="121" xfId="0" applyFont="1" applyFill="1" applyBorder="1" applyAlignment="1">
      <alignment horizontal="left"/>
    </xf>
    <xf numFmtId="0" fontId="1" fillId="34" borderId="120" xfId="0" applyFont="1" applyFill="1" applyBorder="1" applyAlignment="1">
      <alignment horizontal="left"/>
    </xf>
    <xf numFmtId="0" fontId="1" fillId="34" borderId="122" xfId="0" applyFont="1" applyFill="1" applyBorder="1" applyAlignment="1">
      <alignment horizontal="left"/>
    </xf>
    <xf numFmtId="0" fontId="1" fillId="0" borderId="112" xfId="0" applyFont="1" applyBorder="1" applyAlignment="1">
      <alignment horizontal="center" vertical="center" textRotation="90" wrapText="1"/>
    </xf>
    <xf numFmtId="0" fontId="1" fillId="0" borderId="113" xfId="0" applyFont="1" applyBorder="1" applyAlignment="1">
      <alignment horizontal="center" vertical="center" textRotation="90" wrapText="1"/>
    </xf>
    <xf numFmtId="0" fontId="1" fillId="0" borderId="114" xfId="0" applyFont="1" applyBorder="1" applyAlignment="1">
      <alignment horizontal="center" vertical="center" textRotation="90" wrapText="1"/>
    </xf>
    <xf numFmtId="0" fontId="1" fillId="33" borderId="123" xfId="0" applyFont="1" applyFill="1" applyBorder="1" applyAlignment="1">
      <alignment horizontal="left" vertical="center" wrapText="1"/>
    </xf>
    <xf numFmtId="0" fontId="1" fillId="33" borderId="124" xfId="0" applyFont="1" applyFill="1" applyBorder="1" applyAlignment="1">
      <alignment horizontal="left" vertical="center" wrapText="1"/>
    </xf>
    <xf numFmtId="0" fontId="1" fillId="32" borderId="125" xfId="0" applyFont="1" applyFill="1" applyBorder="1" applyAlignment="1">
      <alignment horizontal="left" vertical="center" wrapText="1"/>
    </xf>
    <xf numFmtId="0" fontId="1" fillId="32" borderId="126" xfId="0" applyFont="1" applyFill="1" applyBorder="1" applyAlignment="1">
      <alignment horizontal="left" vertical="center" wrapText="1"/>
    </xf>
    <xf numFmtId="0" fontId="1" fillId="32" borderId="127" xfId="0" applyFont="1" applyFill="1" applyBorder="1" applyAlignment="1">
      <alignment horizontal="left" vertical="center" wrapText="1"/>
    </xf>
    <xf numFmtId="0" fontId="1" fillId="32" borderId="128" xfId="0" applyFont="1" applyFill="1" applyBorder="1" applyAlignment="1">
      <alignment horizontal="left" vertical="center" wrapText="1"/>
    </xf>
    <xf numFmtId="0" fontId="1" fillId="0" borderId="129" xfId="0" applyFont="1" applyBorder="1" applyAlignment="1">
      <alignment horizontal="center" vertical="center" textRotation="90" wrapText="1"/>
    </xf>
    <xf numFmtId="0" fontId="1" fillId="0" borderId="130" xfId="0" applyFont="1" applyBorder="1" applyAlignment="1">
      <alignment horizontal="center" vertical="center" textRotation="90" wrapText="1"/>
    </xf>
    <xf numFmtId="0" fontId="3" fillId="32" borderId="104" xfId="0" applyFont="1" applyFill="1" applyBorder="1" applyAlignment="1">
      <alignment horizontal="left" vertical="center" wrapText="1"/>
    </xf>
    <xf numFmtId="0" fontId="3" fillId="32" borderId="131" xfId="0" applyFont="1" applyFill="1" applyBorder="1" applyAlignment="1">
      <alignment horizontal="left" vertical="center" wrapText="1"/>
    </xf>
    <xf numFmtId="0" fontId="1" fillId="36" borderId="65" xfId="0" applyFont="1" applyFill="1" applyBorder="1" applyAlignment="1">
      <alignment horizontal="left"/>
    </xf>
    <xf numFmtId="0" fontId="1" fillId="36" borderId="51" xfId="0" applyFont="1" applyFill="1" applyBorder="1" applyAlignment="1">
      <alignment horizontal="left"/>
    </xf>
    <xf numFmtId="0" fontId="1" fillId="34" borderId="65" xfId="0" applyFont="1" applyFill="1" applyBorder="1" applyAlignment="1">
      <alignment horizontal="left"/>
    </xf>
    <xf numFmtId="0" fontId="1" fillId="34" borderId="51" xfId="0" applyFont="1" applyFill="1" applyBorder="1" applyAlignment="1">
      <alignment horizontal="left"/>
    </xf>
    <xf numFmtId="0" fontId="12" fillId="0" borderId="132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left" vertical="center" textRotation="90" wrapText="1"/>
    </xf>
    <xf numFmtId="0" fontId="1" fillId="0" borderId="113" xfId="0" applyFont="1" applyBorder="1" applyAlignment="1">
      <alignment horizontal="left" vertical="center" textRotation="90" wrapText="1"/>
    </xf>
    <xf numFmtId="0" fontId="1" fillId="0" borderId="114" xfId="0" applyFont="1" applyBorder="1" applyAlignment="1">
      <alignment horizontal="left" vertical="center" textRotation="90" wrapText="1"/>
    </xf>
    <xf numFmtId="0" fontId="1" fillId="33" borderId="134" xfId="0" applyFont="1" applyFill="1" applyBorder="1" applyAlignment="1">
      <alignment horizontal="left" vertical="center" wrapText="1"/>
    </xf>
    <xf numFmtId="0" fontId="1" fillId="32" borderId="101" xfId="0" applyFont="1" applyFill="1" applyBorder="1" applyAlignment="1">
      <alignment horizontal="left" vertical="center" textRotation="90" wrapText="1"/>
    </xf>
    <xf numFmtId="0" fontId="1" fillId="32" borderId="135" xfId="0" applyFont="1" applyFill="1" applyBorder="1" applyAlignment="1">
      <alignment horizontal="left" vertical="center" textRotation="90" wrapText="1"/>
    </xf>
    <xf numFmtId="0" fontId="5" fillId="0" borderId="136" xfId="0" applyFont="1" applyBorder="1" applyAlignment="1">
      <alignment horizontal="left" vertical="center" wrapText="1"/>
    </xf>
    <xf numFmtId="0" fontId="1" fillId="0" borderId="137" xfId="0" applyFont="1" applyBorder="1" applyAlignment="1">
      <alignment horizontal="left" vertical="center" wrapText="1"/>
    </xf>
    <xf numFmtId="0" fontId="1" fillId="0" borderId="138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139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textRotation="90" wrapText="1"/>
    </xf>
    <xf numFmtId="0" fontId="3" fillId="0" borderId="113" xfId="0" applyFont="1" applyBorder="1" applyAlignment="1">
      <alignment horizontal="center" textRotation="90" wrapText="1"/>
    </xf>
    <xf numFmtId="0" fontId="3" fillId="0" borderId="114" xfId="0" applyFont="1" applyBorder="1" applyAlignment="1">
      <alignment horizontal="center" textRotation="90" wrapText="1"/>
    </xf>
    <xf numFmtId="0" fontId="1" fillId="33" borderId="14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9"/>
  <sheetViews>
    <sheetView tabSelected="1" zoomScale="80" zoomScaleNormal="80" zoomScaleSheetLayoutView="100" zoomScalePageLayoutView="0" workbookViewId="0" topLeftCell="A1">
      <pane xSplit="1" ySplit="6" topLeftCell="B1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9" sqref="D149"/>
    </sheetView>
  </sheetViews>
  <sheetFormatPr defaultColWidth="9.00390625" defaultRowHeight="12.75"/>
  <cols>
    <col min="1" max="1" width="6.125" style="0" customWidth="1"/>
    <col min="2" max="2" width="3.00390625" style="0" customWidth="1"/>
    <col min="3" max="3" width="36.375" style="1" customWidth="1"/>
    <col min="4" max="4" width="31.375" style="1" customWidth="1"/>
    <col min="5" max="5" width="22.75390625" style="1" customWidth="1"/>
    <col min="6" max="6" width="20.125" style="1" customWidth="1"/>
    <col min="7" max="7" width="17.75390625" style="1" customWidth="1"/>
  </cols>
  <sheetData>
    <row r="1" ht="12.75">
      <c r="G1" s="1" t="s">
        <v>33</v>
      </c>
    </row>
    <row r="2" spans="1:7" ht="12.75" customHeight="1">
      <c r="A2" s="195" t="s">
        <v>13</v>
      </c>
      <c r="B2" s="195"/>
      <c r="C2" s="195"/>
      <c r="D2" s="195"/>
      <c r="E2" s="195"/>
      <c r="F2" s="195"/>
      <c r="G2" s="195"/>
    </row>
    <row r="3" spans="1:7" ht="12.75" customHeight="1">
      <c r="A3" s="196" t="s">
        <v>12</v>
      </c>
      <c r="B3" s="196"/>
      <c r="C3" s="196"/>
      <c r="D3" s="196"/>
      <c r="E3" s="196"/>
      <c r="F3" s="196"/>
      <c r="G3" s="196"/>
    </row>
    <row r="4" spans="1:7" ht="21" customHeight="1" thickBot="1">
      <c r="A4" s="197" t="s">
        <v>34</v>
      </c>
      <c r="B4" s="197"/>
      <c r="C4" s="197"/>
      <c r="D4" s="197"/>
      <c r="E4" s="197"/>
      <c r="F4" s="197"/>
      <c r="G4" s="197"/>
    </row>
    <row r="5" spans="1:7" ht="12.75" customHeight="1" thickBot="1">
      <c r="A5" s="198" t="s">
        <v>17</v>
      </c>
      <c r="B5" s="199"/>
      <c r="C5" s="199"/>
      <c r="D5" s="199"/>
      <c r="E5" s="202" t="s">
        <v>15</v>
      </c>
      <c r="F5" s="204" t="s">
        <v>16</v>
      </c>
      <c r="G5" s="205"/>
    </row>
    <row r="6" spans="1:7" ht="37.5" customHeight="1" thickBot="1">
      <c r="A6" s="200"/>
      <c r="B6" s="201"/>
      <c r="C6" s="201"/>
      <c r="D6" s="201"/>
      <c r="E6" s="203"/>
      <c r="F6" s="66" t="s">
        <v>19</v>
      </c>
      <c r="G6" s="67" t="s">
        <v>32</v>
      </c>
    </row>
    <row r="7" spans="1:7" ht="17.25" customHeight="1">
      <c r="A7" s="206" t="s">
        <v>10</v>
      </c>
      <c r="B7" s="209" t="s">
        <v>20</v>
      </c>
      <c r="C7" s="210"/>
      <c r="D7" s="211"/>
      <c r="E7" s="21">
        <f aca="true" t="shared" si="0" ref="E7:G16">E17+E27+E44+E54+E64+E79+E89+E99+E113+E123+E133+E143</f>
        <v>3148300</v>
      </c>
      <c r="F7" s="21">
        <f t="shared" si="0"/>
        <v>3016000</v>
      </c>
      <c r="G7" s="136">
        <f t="shared" si="0"/>
        <v>132300</v>
      </c>
    </row>
    <row r="8" spans="1:7" ht="14.25" customHeight="1">
      <c r="A8" s="207"/>
      <c r="B8" s="212" t="s">
        <v>5</v>
      </c>
      <c r="C8" s="213"/>
      <c r="D8" s="2" t="s">
        <v>4</v>
      </c>
      <c r="E8" s="26">
        <f t="shared" si="0"/>
        <v>3127643.3000000003</v>
      </c>
      <c r="F8" s="26">
        <f t="shared" si="0"/>
        <v>2995646.15</v>
      </c>
      <c r="G8" s="137">
        <f t="shared" si="0"/>
        <v>131997.15</v>
      </c>
    </row>
    <row r="9" spans="1:7" ht="18.75" customHeight="1">
      <c r="A9" s="207"/>
      <c r="B9" s="214"/>
      <c r="C9" s="215"/>
      <c r="D9" s="3" t="s">
        <v>28</v>
      </c>
      <c r="E9" s="25">
        <f t="shared" si="0"/>
        <v>171884.85</v>
      </c>
      <c r="F9" s="25">
        <f t="shared" si="0"/>
        <v>171884.85</v>
      </c>
      <c r="G9" s="138">
        <f t="shared" si="0"/>
        <v>0</v>
      </c>
    </row>
    <row r="10" spans="1:7" ht="15" customHeight="1">
      <c r="A10" s="207"/>
      <c r="B10" s="216" t="s">
        <v>6</v>
      </c>
      <c r="C10" s="218" t="s">
        <v>29</v>
      </c>
      <c r="D10" s="4" t="s">
        <v>4</v>
      </c>
      <c r="E10" s="25">
        <f t="shared" si="0"/>
        <v>3127643.3000000003</v>
      </c>
      <c r="F10" s="25">
        <f t="shared" si="0"/>
        <v>2995646.15</v>
      </c>
      <c r="G10" s="138">
        <f t="shared" si="0"/>
        <v>131997.15</v>
      </c>
    </row>
    <row r="11" spans="1:7" ht="16.5" customHeight="1">
      <c r="A11" s="207"/>
      <c r="B11" s="216"/>
      <c r="C11" s="218"/>
      <c r="D11" s="5" t="s">
        <v>28</v>
      </c>
      <c r="E11" s="25">
        <f t="shared" si="0"/>
        <v>171884.85</v>
      </c>
      <c r="F11" s="25">
        <f t="shared" si="0"/>
        <v>171884.85</v>
      </c>
      <c r="G11" s="138">
        <f t="shared" si="0"/>
        <v>0</v>
      </c>
    </row>
    <row r="12" spans="1:7" ht="16.5" customHeight="1">
      <c r="A12" s="207"/>
      <c r="B12" s="216"/>
      <c r="C12" s="219" t="s">
        <v>30</v>
      </c>
      <c r="D12" s="4" t="s">
        <v>4</v>
      </c>
      <c r="E12" s="25">
        <f t="shared" si="0"/>
        <v>0</v>
      </c>
      <c r="F12" s="25">
        <f t="shared" si="0"/>
        <v>0</v>
      </c>
      <c r="G12" s="138">
        <f t="shared" si="0"/>
        <v>0</v>
      </c>
    </row>
    <row r="13" spans="1:7" ht="18" customHeight="1">
      <c r="A13" s="207"/>
      <c r="B13" s="217"/>
      <c r="C13" s="220"/>
      <c r="D13" s="6" t="s">
        <v>28</v>
      </c>
      <c r="E13" s="27">
        <f t="shared" si="0"/>
        <v>0</v>
      </c>
      <c r="F13" s="27">
        <f t="shared" si="0"/>
        <v>0</v>
      </c>
      <c r="G13" s="139">
        <f t="shared" si="0"/>
        <v>0</v>
      </c>
    </row>
    <row r="14" spans="1:7" ht="15.75" customHeight="1">
      <c r="A14" s="207"/>
      <c r="B14" s="221" t="s">
        <v>7</v>
      </c>
      <c r="C14" s="221"/>
      <c r="D14" s="222"/>
      <c r="E14" s="52">
        <f t="shared" si="0"/>
        <v>20656.7000000001</v>
      </c>
      <c r="F14" s="52">
        <f t="shared" si="0"/>
        <v>20353.850000000035</v>
      </c>
      <c r="G14" s="140">
        <f t="shared" si="0"/>
        <v>302.85000000000036</v>
      </c>
    </row>
    <row r="15" spans="1:7" ht="15" customHeight="1">
      <c r="A15" s="207"/>
      <c r="B15" s="223" t="s">
        <v>27</v>
      </c>
      <c r="C15" s="223"/>
      <c r="D15" s="224"/>
      <c r="E15" s="23">
        <f t="shared" si="0"/>
        <v>109951.59999999999</v>
      </c>
      <c r="F15" s="23">
        <f t="shared" si="0"/>
        <v>109951.59999999999</v>
      </c>
      <c r="G15" s="141">
        <f t="shared" si="0"/>
        <v>0</v>
      </c>
    </row>
    <row r="16" spans="1:7" ht="20.25" customHeight="1" thickBot="1">
      <c r="A16" s="208"/>
      <c r="B16" s="225" t="s">
        <v>36</v>
      </c>
      <c r="C16" s="226"/>
      <c r="D16" s="227"/>
      <c r="E16" s="47">
        <f t="shared" si="0"/>
        <v>593</v>
      </c>
      <c r="F16" s="47">
        <f t="shared" si="0"/>
        <v>565</v>
      </c>
      <c r="G16" s="142">
        <f t="shared" si="0"/>
        <v>28</v>
      </c>
    </row>
    <row r="17" spans="1:7" ht="15" customHeight="1">
      <c r="A17" s="206" t="s">
        <v>1</v>
      </c>
      <c r="B17" s="228" t="s">
        <v>0</v>
      </c>
      <c r="C17" s="228"/>
      <c r="D17" s="229"/>
      <c r="E17" s="21">
        <f aca="true" t="shared" si="1" ref="E17:E23">SUM(F17:G17)</f>
        <v>149445</v>
      </c>
      <c r="F17" s="29">
        <v>144960</v>
      </c>
      <c r="G17" s="143">
        <v>4485</v>
      </c>
    </row>
    <row r="18" spans="1:7" ht="14.25" customHeight="1">
      <c r="A18" s="207"/>
      <c r="B18" s="212" t="s">
        <v>5</v>
      </c>
      <c r="C18" s="213"/>
      <c r="D18" s="2" t="s">
        <v>4</v>
      </c>
      <c r="E18" s="26">
        <f t="shared" si="1"/>
        <v>147539.27</v>
      </c>
      <c r="F18" s="60">
        <f>SUM(F20,F22)</f>
        <v>143356.37</v>
      </c>
      <c r="G18" s="144">
        <f>SUM(G20,G22)</f>
        <v>4182.9</v>
      </c>
    </row>
    <row r="19" spans="1:7" ht="14.25" customHeight="1">
      <c r="A19" s="207"/>
      <c r="B19" s="214"/>
      <c r="C19" s="215"/>
      <c r="D19" s="3" t="s">
        <v>28</v>
      </c>
      <c r="E19" s="26">
        <f t="shared" si="1"/>
        <v>364</v>
      </c>
      <c r="F19" s="68">
        <f>SUM(F21,F23)</f>
        <v>364</v>
      </c>
      <c r="G19" s="145">
        <f>SUM(G21,G23)</f>
        <v>0</v>
      </c>
    </row>
    <row r="20" spans="1:7" ht="16.5" customHeight="1">
      <c r="A20" s="207"/>
      <c r="B20" s="216" t="s">
        <v>6</v>
      </c>
      <c r="C20" s="218" t="s">
        <v>21</v>
      </c>
      <c r="D20" s="4" t="s">
        <v>4</v>
      </c>
      <c r="E20" s="26">
        <f t="shared" si="1"/>
        <v>147539.27</v>
      </c>
      <c r="F20" s="63">
        <v>143356.37</v>
      </c>
      <c r="G20" s="146">
        <v>4182.9</v>
      </c>
    </row>
    <row r="21" spans="1:7" ht="15" customHeight="1">
      <c r="A21" s="207"/>
      <c r="B21" s="216"/>
      <c r="C21" s="218"/>
      <c r="D21" s="5" t="s">
        <v>28</v>
      </c>
      <c r="E21" s="26">
        <f t="shared" si="1"/>
        <v>364</v>
      </c>
      <c r="F21" s="63">
        <v>364</v>
      </c>
      <c r="G21" s="147">
        <v>0</v>
      </c>
    </row>
    <row r="22" spans="1:7" ht="18.75" customHeight="1">
      <c r="A22" s="207"/>
      <c r="B22" s="216"/>
      <c r="C22" s="219" t="s">
        <v>30</v>
      </c>
      <c r="D22" s="4" t="s">
        <v>4</v>
      </c>
      <c r="E22" s="26">
        <f t="shared" si="1"/>
        <v>0</v>
      </c>
      <c r="F22" s="63">
        <v>0</v>
      </c>
      <c r="G22" s="146">
        <v>0</v>
      </c>
    </row>
    <row r="23" spans="1:7" ht="14.25" customHeight="1">
      <c r="A23" s="207"/>
      <c r="B23" s="217"/>
      <c r="C23" s="220"/>
      <c r="D23" s="6" t="s">
        <v>28</v>
      </c>
      <c r="E23" s="26">
        <f t="shared" si="1"/>
        <v>0</v>
      </c>
      <c r="F23" s="64">
        <v>0</v>
      </c>
      <c r="G23" s="148">
        <v>0</v>
      </c>
    </row>
    <row r="24" spans="1:7" ht="15" customHeight="1">
      <c r="A24" s="207"/>
      <c r="B24" s="221" t="s">
        <v>7</v>
      </c>
      <c r="C24" s="221"/>
      <c r="D24" s="222"/>
      <c r="E24" s="52">
        <f>E17-E18</f>
        <v>1905.7300000000105</v>
      </c>
      <c r="F24" s="53">
        <f>F17-F18</f>
        <v>1603.6300000000047</v>
      </c>
      <c r="G24" s="149">
        <f>G17-G18</f>
        <v>302.10000000000036</v>
      </c>
    </row>
    <row r="25" spans="1:7" ht="15" customHeight="1">
      <c r="A25" s="207"/>
      <c r="B25" s="223" t="s">
        <v>27</v>
      </c>
      <c r="C25" s="223"/>
      <c r="D25" s="224"/>
      <c r="E25" s="23">
        <f aca="true" t="shared" si="2" ref="E25:E33">SUM(F25:G25)</f>
        <v>980</v>
      </c>
      <c r="F25" s="30">
        <v>980</v>
      </c>
      <c r="G25" s="150">
        <v>0</v>
      </c>
    </row>
    <row r="26" spans="1:7" ht="24" customHeight="1" thickBot="1">
      <c r="A26" s="208"/>
      <c r="B26" s="276" t="s">
        <v>35</v>
      </c>
      <c r="C26" s="277"/>
      <c r="D26" s="278"/>
      <c r="E26" s="70">
        <f t="shared" si="2"/>
        <v>62</v>
      </c>
      <c r="F26" s="65">
        <v>59</v>
      </c>
      <c r="G26" s="151">
        <v>3</v>
      </c>
    </row>
    <row r="27" spans="1:7" ht="15.75" customHeight="1">
      <c r="A27" s="230" t="s">
        <v>8</v>
      </c>
      <c r="B27" s="231" t="s">
        <v>0</v>
      </c>
      <c r="C27" s="231"/>
      <c r="D27" s="232"/>
      <c r="E27" s="22">
        <f t="shared" si="2"/>
        <v>1476418</v>
      </c>
      <c r="F27" s="28">
        <v>1427234</v>
      </c>
      <c r="G27" s="152">
        <v>49184</v>
      </c>
    </row>
    <row r="28" spans="1:7" ht="15" customHeight="1">
      <c r="A28" s="207"/>
      <c r="B28" s="212" t="s">
        <v>5</v>
      </c>
      <c r="C28" s="213"/>
      <c r="D28" s="2" t="s">
        <v>4</v>
      </c>
      <c r="E28" s="26">
        <f t="shared" si="2"/>
        <v>1474411.8499999999</v>
      </c>
      <c r="F28" s="99">
        <f>F30+F32</f>
        <v>1425228.16</v>
      </c>
      <c r="G28" s="144">
        <f>G30+G32</f>
        <v>49183.69</v>
      </c>
    </row>
    <row r="29" spans="1:7" ht="15" customHeight="1">
      <c r="A29" s="207"/>
      <c r="B29" s="214"/>
      <c r="C29" s="215"/>
      <c r="D29" s="3" t="s">
        <v>28</v>
      </c>
      <c r="E29" s="25">
        <f t="shared" si="2"/>
        <v>165421</v>
      </c>
      <c r="F29" s="100">
        <f>F31+F33</f>
        <v>165421</v>
      </c>
      <c r="G29" s="153">
        <f>G31+G33</f>
        <v>0</v>
      </c>
    </row>
    <row r="30" spans="1:7" ht="13.5" customHeight="1">
      <c r="A30" s="207"/>
      <c r="B30" s="216" t="s">
        <v>6</v>
      </c>
      <c r="C30" s="218" t="s">
        <v>21</v>
      </c>
      <c r="D30" s="4" t="s">
        <v>4</v>
      </c>
      <c r="E30" s="25">
        <f t="shared" si="2"/>
        <v>1474411.8499999999</v>
      </c>
      <c r="F30" s="101">
        <v>1425228.16</v>
      </c>
      <c r="G30" s="146">
        <v>49183.69</v>
      </c>
    </row>
    <row r="31" spans="1:7" ht="16.5" customHeight="1">
      <c r="A31" s="207"/>
      <c r="B31" s="216"/>
      <c r="C31" s="218"/>
      <c r="D31" s="5" t="s">
        <v>28</v>
      </c>
      <c r="E31" s="25">
        <f t="shared" si="2"/>
        <v>165421</v>
      </c>
      <c r="F31" s="101">
        <v>165421</v>
      </c>
      <c r="G31" s="147">
        <v>0</v>
      </c>
    </row>
    <row r="32" spans="1:7" ht="15.75" customHeight="1">
      <c r="A32" s="207"/>
      <c r="B32" s="216"/>
      <c r="C32" s="219" t="s">
        <v>30</v>
      </c>
      <c r="D32" s="4" t="s">
        <v>4</v>
      </c>
      <c r="E32" s="25">
        <f t="shared" si="2"/>
        <v>0</v>
      </c>
      <c r="F32" s="101">
        <v>0</v>
      </c>
      <c r="G32" s="146">
        <v>0</v>
      </c>
    </row>
    <row r="33" spans="1:7" ht="15.75" customHeight="1">
      <c r="A33" s="207"/>
      <c r="B33" s="217"/>
      <c r="C33" s="220"/>
      <c r="D33" s="6" t="s">
        <v>28</v>
      </c>
      <c r="E33" s="27">
        <f t="shared" si="2"/>
        <v>0</v>
      </c>
      <c r="F33" s="102">
        <v>0</v>
      </c>
      <c r="G33" s="154">
        <v>0</v>
      </c>
    </row>
    <row r="34" spans="1:7" ht="17.25" customHeight="1">
      <c r="A34" s="207"/>
      <c r="B34" s="221" t="s">
        <v>7</v>
      </c>
      <c r="C34" s="221"/>
      <c r="D34" s="222"/>
      <c r="E34" s="56">
        <f>E27-E28</f>
        <v>2006.1500000001397</v>
      </c>
      <c r="F34" s="103">
        <f>F27-F28</f>
        <v>2005.8400000000838</v>
      </c>
      <c r="G34" s="155">
        <f>G27-G28</f>
        <v>0.3099999999976717</v>
      </c>
    </row>
    <row r="35" spans="1:9" ht="16.5" customHeight="1">
      <c r="A35" s="207"/>
      <c r="B35" s="223" t="s">
        <v>27</v>
      </c>
      <c r="C35" s="223"/>
      <c r="D35" s="224"/>
      <c r="E35" s="23">
        <f>SUM(F35:G35)</f>
        <v>99298.9</v>
      </c>
      <c r="F35" s="104">
        <v>99298.9</v>
      </c>
      <c r="G35" s="156"/>
      <c r="I35" s="11"/>
    </row>
    <row r="36" spans="1:7" ht="18" customHeight="1" thickBot="1">
      <c r="A36" s="208"/>
      <c r="B36" s="276" t="s">
        <v>38</v>
      </c>
      <c r="C36" s="277"/>
      <c r="D36" s="278"/>
      <c r="E36" s="70">
        <f>SUM(F36:G36)</f>
        <v>280</v>
      </c>
      <c r="F36" s="105">
        <v>269</v>
      </c>
      <c r="G36" s="157">
        <v>11</v>
      </c>
    </row>
    <row r="37" spans="1:7" ht="17.25" customHeight="1">
      <c r="A37" s="9"/>
      <c r="B37" s="7"/>
      <c r="C37" s="7"/>
      <c r="D37" s="8"/>
      <c r="E37" s="12"/>
      <c r="F37" s="13"/>
      <c r="G37" s="14"/>
    </row>
    <row r="38" spans="1:7" ht="11.25" customHeight="1">
      <c r="A38" s="9"/>
      <c r="B38" s="7"/>
      <c r="C38" s="7"/>
      <c r="D38" s="8"/>
      <c r="E38" s="12"/>
      <c r="F38" s="13"/>
      <c r="G38" s="14"/>
    </row>
    <row r="39" spans="1:7" ht="12.75" customHeight="1" hidden="1">
      <c r="A39" s="9"/>
      <c r="B39" s="7"/>
      <c r="C39" s="7"/>
      <c r="D39" s="8"/>
      <c r="E39" s="12"/>
      <c r="F39" s="13"/>
      <c r="G39" s="14"/>
    </row>
    <row r="40" spans="1:7" ht="28.5" customHeight="1" thickBot="1">
      <c r="A40" s="15"/>
      <c r="B40" s="16"/>
      <c r="C40" s="16"/>
      <c r="D40" s="17"/>
      <c r="E40" s="18"/>
      <c r="F40" s="14"/>
      <c r="G40" s="14"/>
    </row>
    <row r="41" spans="1:7" ht="3.75" customHeight="1" hidden="1" thickBot="1">
      <c r="A41" s="15"/>
      <c r="B41" s="16"/>
      <c r="C41" s="16"/>
      <c r="D41" s="17"/>
      <c r="E41" s="18"/>
      <c r="F41" s="14"/>
      <c r="G41" s="14"/>
    </row>
    <row r="42" spans="1:7" ht="17.25" customHeight="1" thickBot="1">
      <c r="A42" s="233" t="s">
        <v>18</v>
      </c>
      <c r="B42" s="234"/>
      <c r="C42" s="234"/>
      <c r="D42" s="234"/>
      <c r="E42" s="202" t="s">
        <v>15</v>
      </c>
      <c r="F42" s="204" t="s">
        <v>16</v>
      </c>
      <c r="G42" s="205"/>
    </row>
    <row r="43" spans="1:249" s="10" customFormat="1" ht="41.25" customHeight="1" thickBot="1">
      <c r="A43" s="235"/>
      <c r="B43" s="236"/>
      <c r="C43" s="236"/>
      <c r="D43" s="236"/>
      <c r="E43" s="203"/>
      <c r="F43" s="66" t="s">
        <v>19</v>
      </c>
      <c r="G43" s="67" t="s">
        <v>32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</row>
    <row r="44" spans="1:7" s="11" customFormat="1" ht="18" customHeight="1">
      <c r="A44" s="237" t="s">
        <v>11</v>
      </c>
      <c r="B44" s="231" t="s">
        <v>0</v>
      </c>
      <c r="C44" s="231"/>
      <c r="D44" s="232"/>
      <c r="E44" s="21">
        <f aca="true" t="shared" si="3" ref="E44:E50">SUM(F44:G44)</f>
        <v>857726</v>
      </c>
      <c r="F44" s="29">
        <v>857726</v>
      </c>
      <c r="G44" s="158">
        <v>0</v>
      </c>
    </row>
    <row r="45" spans="1:7" s="11" customFormat="1" ht="17.25" customHeight="1">
      <c r="A45" s="238"/>
      <c r="B45" s="212" t="s">
        <v>5</v>
      </c>
      <c r="C45" s="213"/>
      <c r="D45" s="2" t="s">
        <v>4</v>
      </c>
      <c r="E45" s="26">
        <f t="shared" si="3"/>
        <v>857725.78</v>
      </c>
      <c r="F45" s="60">
        <f>SUM(F47,F49)</f>
        <v>857725.78</v>
      </c>
      <c r="G45" s="144">
        <f>SUM(G47,G49)</f>
        <v>0</v>
      </c>
    </row>
    <row r="46" spans="1:7" ht="17.25" customHeight="1">
      <c r="A46" s="238"/>
      <c r="B46" s="214"/>
      <c r="C46" s="215"/>
      <c r="D46" s="3" t="s">
        <v>28</v>
      </c>
      <c r="E46" s="25">
        <f t="shared" si="3"/>
        <v>0</v>
      </c>
      <c r="F46" s="61">
        <f>F48+F50</f>
        <v>0</v>
      </c>
      <c r="G46" s="153">
        <f>G48+G50</f>
        <v>0</v>
      </c>
    </row>
    <row r="47" spans="1:7" ht="15.75" customHeight="1">
      <c r="A47" s="238"/>
      <c r="B47" s="216" t="s">
        <v>6</v>
      </c>
      <c r="C47" s="218" t="s">
        <v>21</v>
      </c>
      <c r="D47" s="4" t="s">
        <v>4</v>
      </c>
      <c r="E47" s="25">
        <f t="shared" si="3"/>
        <v>857725.78</v>
      </c>
      <c r="F47" s="74">
        <v>857725.78</v>
      </c>
      <c r="G47" s="159">
        <v>0</v>
      </c>
    </row>
    <row r="48" spans="1:7" ht="16.5" customHeight="1">
      <c r="A48" s="238"/>
      <c r="B48" s="216"/>
      <c r="C48" s="218"/>
      <c r="D48" s="5" t="s">
        <v>28</v>
      </c>
      <c r="E48" s="25">
        <f t="shared" si="3"/>
        <v>0</v>
      </c>
      <c r="F48" s="63">
        <v>0</v>
      </c>
      <c r="G48" s="147">
        <v>0</v>
      </c>
    </row>
    <row r="49" spans="1:7" ht="16.5" customHeight="1">
      <c r="A49" s="238"/>
      <c r="B49" s="216"/>
      <c r="C49" s="219" t="s">
        <v>30</v>
      </c>
      <c r="D49" s="4" t="s">
        <v>4</v>
      </c>
      <c r="E49" s="25">
        <f t="shared" si="3"/>
        <v>0</v>
      </c>
      <c r="F49" s="73">
        <v>0</v>
      </c>
      <c r="G49" s="146">
        <v>0</v>
      </c>
    </row>
    <row r="50" spans="1:7" ht="15.75" customHeight="1">
      <c r="A50" s="238"/>
      <c r="B50" s="217"/>
      <c r="C50" s="220"/>
      <c r="D50" s="6" t="s">
        <v>28</v>
      </c>
      <c r="E50" s="25">
        <f t="shared" si="3"/>
        <v>0</v>
      </c>
      <c r="F50" s="64">
        <v>0</v>
      </c>
      <c r="G50" s="148">
        <v>0</v>
      </c>
    </row>
    <row r="51" spans="1:7" ht="15" customHeight="1">
      <c r="A51" s="238"/>
      <c r="B51" s="221" t="s">
        <v>7</v>
      </c>
      <c r="C51" s="221"/>
      <c r="D51" s="222"/>
      <c r="E51" s="52">
        <f>E44-E45</f>
        <v>0.21999999997206032</v>
      </c>
      <c r="F51" s="53">
        <f>F44-F45</f>
        <v>0.21999999997206032</v>
      </c>
      <c r="G51" s="149">
        <f>G44-G45</f>
        <v>0</v>
      </c>
    </row>
    <row r="52" spans="1:7" ht="15" customHeight="1">
      <c r="A52" s="238"/>
      <c r="B52" s="223" t="s">
        <v>27</v>
      </c>
      <c r="C52" s="223"/>
      <c r="D52" s="224"/>
      <c r="E52" s="23">
        <f aca="true" t="shared" si="4" ref="E52:E60">SUM(F52:G52)</f>
        <v>0</v>
      </c>
      <c r="F52" s="30">
        <v>0</v>
      </c>
      <c r="G52" s="150">
        <v>0</v>
      </c>
    </row>
    <row r="53" spans="1:7" ht="21" customHeight="1" thickBot="1">
      <c r="A53" s="239"/>
      <c r="B53" s="225" t="s">
        <v>35</v>
      </c>
      <c r="C53" s="226"/>
      <c r="D53" s="227"/>
      <c r="E53" s="71">
        <f t="shared" si="4"/>
        <v>49</v>
      </c>
      <c r="F53" s="65">
        <v>49</v>
      </c>
      <c r="G53" s="151">
        <v>0</v>
      </c>
    </row>
    <row r="54" spans="1:7" ht="15" customHeight="1">
      <c r="A54" s="206" t="s">
        <v>2</v>
      </c>
      <c r="B54" s="240" t="s">
        <v>0</v>
      </c>
      <c r="C54" s="228"/>
      <c r="D54" s="241"/>
      <c r="E54" s="127">
        <f t="shared" si="4"/>
        <v>333227</v>
      </c>
      <c r="F54" s="29">
        <v>295171</v>
      </c>
      <c r="G54" s="160">
        <v>38056</v>
      </c>
    </row>
    <row r="55" spans="1:7" ht="15.75" customHeight="1">
      <c r="A55" s="207"/>
      <c r="B55" s="242" t="s">
        <v>5</v>
      </c>
      <c r="C55" s="213"/>
      <c r="D55" s="109" t="s">
        <v>4</v>
      </c>
      <c r="E55" s="128">
        <f t="shared" si="4"/>
        <v>316840.02</v>
      </c>
      <c r="F55" s="60">
        <f>SUM(F57,F59)</f>
        <v>278784.02</v>
      </c>
      <c r="G55" s="161">
        <f>SUM(G57,G59)</f>
        <v>38056</v>
      </c>
    </row>
    <row r="56" spans="1:7" ht="15.75" customHeight="1">
      <c r="A56" s="207"/>
      <c r="B56" s="243"/>
      <c r="C56" s="215"/>
      <c r="D56" s="110" t="s">
        <v>28</v>
      </c>
      <c r="E56" s="129">
        <f t="shared" si="4"/>
        <v>0</v>
      </c>
      <c r="F56" s="61">
        <f>F58+F60</f>
        <v>0</v>
      </c>
      <c r="G56" s="162">
        <f>G58+G60</f>
        <v>0</v>
      </c>
    </row>
    <row r="57" spans="1:7" ht="15.75" customHeight="1">
      <c r="A57" s="207"/>
      <c r="B57" s="244" t="s">
        <v>6</v>
      </c>
      <c r="C57" s="218" t="s">
        <v>21</v>
      </c>
      <c r="D57" s="111" t="s">
        <v>4</v>
      </c>
      <c r="E57" s="130">
        <f t="shared" si="4"/>
        <v>316840.02</v>
      </c>
      <c r="F57" s="73">
        <v>278784.02</v>
      </c>
      <c r="G57" s="163">
        <v>38056</v>
      </c>
    </row>
    <row r="58" spans="1:7" ht="15.75" customHeight="1">
      <c r="A58" s="207"/>
      <c r="B58" s="244"/>
      <c r="C58" s="218"/>
      <c r="D58" s="112" t="s">
        <v>28</v>
      </c>
      <c r="E58" s="130">
        <f t="shared" si="4"/>
        <v>0</v>
      </c>
      <c r="F58" s="63">
        <v>0</v>
      </c>
      <c r="G58" s="163">
        <v>0</v>
      </c>
    </row>
    <row r="59" spans="1:7" ht="18" customHeight="1">
      <c r="A59" s="207"/>
      <c r="B59" s="244"/>
      <c r="C59" s="219" t="s">
        <v>30</v>
      </c>
      <c r="D59" s="111" t="s">
        <v>4</v>
      </c>
      <c r="E59" s="130">
        <f t="shared" si="4"/>
        <v>0</v>
      </c>
      <c r="F59" s="63">
        <v>0</v>
      </c>
      <c r="G59" s="163"/>
    </row>
    <row r="60" spans="1:7" ht="15.75" customHeight="1">
      <c r="A60" s="207"/>
      <c r="B60" s="245"/>
      <c r="C60" s="220"/>
      <c r="D60" s="126" t="s">
        <v>28</v>
      </c>
      <c r="E60" s="131">
        <f t="shared" si="4"/>
        <v>0</v>
      </c>
      <c r="F60" s="64">
        <v>0</v>
      </c>
      <c r="G60" s="164">
        <v>0</v>
      </c>
    </row>
    <row r="61" spans="1:7" ht="15" customHeight="1">
      <c r="A61" s="207"/>
      <c r="B61" s="246" t="s">
        <v>7</v>
      </c>
      <c r="C61" s="221"/>
      <c r="D61" s="247"/>
      <c r="E61" s="124">
        <f>E54-E55</f>
        <v>16386.97999999998</v>
      </c>
      <c r="F61" s="53">
        <f>F54-F55</f>
        <v>16386.97999999998</v>
      </c>
      <c r="G61" s="165">
        <f>G54-G55</f>
        <v>0</v>
      </c>
    </row>
    <row r="62" spans="1:7" ht="15" customHeight="1">
      <c r="A62" s="207"/>
      <c r="B62" s="248" t="s">
        <v>27</v>
      </c>
      <c r="C62" s="223"/>
      <c r="D62" s="249"/>
      <c r="E62" s="114">
        <f aca="true" t="shared" si="5" ref="E62:E70">SUM(F62:G62)</f>
        <v>0</v>
      </c>
      <c r="F62" s="132">
        <v>0</v>
      </c>
      <c r="G62" s="166">
        <v>0</v>
      </c>
    </row>
    <row r="63" spans="1:7" ht="18.75" customHeight="1" thickBot="1">
      <c r="A63" s="208"/>
      <c r="B63" s="276" t="s">
        <v>35</v>
      </c>
      <c r="C63" s="277"/>
      <c r="D63" s="279"/>
      <c r="E63" s="194">
        <f t="shared" si="5"/>
        <v>23</v>
      </c>
      <c r="F63" s="65">
        <v>20</v>
      </c>
      <c r="G63" s="167">
        <v>3</v>
      </c>
    </row>
    <row r="64" spans="1:7" ht="15" customHeight="1">
      <c r="A64" s="284" t="s">
        <v>31</v>
      </c>
      <c r="B64" s="287" t="s">
        <v>0</v>
      </c>
      <c r="C64" s="231"/>
      <c r="D64" s="232"/>
      <c r="E64" s="115">
        <f t="shared" si="5"/>
        <v>106</v>
      </c>
      <c r="F64" s="28">
        <v>106</v>
      </c>
      <c r="G64" s="152">
        <v>0</v>
      </c>
    </row>
    <row r="65" spans="1:7" ht="16.5" customHeight="1">
      <c r="A65" s="285"/>
      <c r="B65" s="212" t="s">
        <v>5</v>
      </c>
      <c r="C65" s="213"/>
      <c r="D65" s="2" t="s">
        <v>4</v>
      </c>
      <c r="E65" s="116">
        <f t="shared" si="5"/>
        <v>105.5</v>
      </c>
      <c r="F65" s="60">
        <f>F67+F69</f>
        <v>105.5</v>
      </c>
      <c r="G65" s="168">
        <f>G67+G69</f>
        <v>0</v>
      </c>
    </row>
    <row r="66" spans="1:7" ht="17.25" customHeight="1">
      <c r="A66" s="285"/>
      <c r="B66" s="214"/>
      <c r="C66" s="215"/>
      <c r="D66" s="3" t="s">
        <v>28</v>
      </c>
      <c r="E66" s="117">
        <f t="shared" si="5"/>
        <v>0</v>
      </c>
      <c r="F66" s="72">
        <f>F68+F70</f>
        <v>0</v>
      </c>
      <c r="G66" s="169">
        <f>G68+G70</f>
        <v>0</v>
      </c>
    </row>
    <row r="67" spans="1:7" ht="15.75" customHeight="1">
      <c r="A67" s="285"/>
      <c r="B67" s="216" t="s">
        <v>6</v>
      </c>
      <c r="C67" s="218" t="s">
        <v>21</v>
      </c>
      <c r="D67" s="4" t="s">
        <v>4</v>
      </c>
      <c r="E67" s="117">
        <f t="shared" si="5"/>
        <v>105.5</v>
      </c>
      <c r="F67" s="73">
        <v>105.5</v>
      </c>
      <c r="G67" s="170">
        <v>0</v>
      </c>
    </row>
    <row r="68" spans="1:7" ht="16.5" customHeight="1">
      <c r="A68" s="285"/>
      <c r="B68" s="216"/>
      <c r="C68" s="218"/>
      <c r="D68" s="5" t="s">
        <v>28</v>
      </c>
      <c r="E68" s="117">
        <f t="shared" si="5"/>
        <v>0</v>
      </c>
      <c r="F68" s="76">
        <v>0</v>
      </c>
      <c r="G68" s="170">
        <v>0</v>
      </c>
    </row>
    <row r="69" spans="1:7" ht="15.75" customHeight="1">
      <c r="A69" s="285"/>
      <c r="B69" s="216"/>
      <c r="C69" s="219" t="s">
        <v>30</v>
      </c>
      <c r="D69" s="4" t="s">
        <v>4</v>
      </c>
      <c r="E69" s="118">
        <f t="shared" si="5"/>
        <v>0</v>
      </c>
      <c r="F69" s="76">
        <v>0</v>
      </c>
      <c r="G69" s="170">
        <v>0</v>
      </c>
    </row>
    <row r="70" spans="1:7" ht="16.5" customHeight="1">
      <c r="A70" s="285"/>
      <c r="B70" s="217"/>
      <c r="C70" s="220"/>
      <c r="D70" s="6" t="s">
        <v>28</v>
      </c>
      <c r="E70" s="118">
        <f t="shared" si="5"/>
        <v>0</v>
      </c>
      <c r="F70" s="64">
        <v>0</v>
      </c>
      <c r="G70" s="171">
        <v>0</v>
      </c>
    </row>
    <row r="71" spans="1:7" ht="15.75" customHeight="1">
      <c r="A71" s="285"/>
      <c r="B71" s="221" t="s">
        <v>7</v>
      </c>
      <c r="C71" s="221"/>
      <c r="D71" s="222"/>
      <c r="E71" s="119">
        <f>E64-E65</f>
        <v>0.5</v>
      </c>
      <c r="F71" s="53">
        <f>F64-F65</f>
        <v>0.5</v>
      </c>
      <c r="G71" s="165">
        <f>G64-G65</f>
        <v>0</v>
      </c>
    </row>
    <row r="72" spans="1:7" ht="15.75" customHeight="1">
      <c r="A72" s="285"/>
      <c r="B72" s="223" t="s">
        <v>27</v>
      </c>
      <c r="C72" s="223"/>
      <c r="D72" s="224"/>
      <c r="E72" s="120">
        <f>SUM(F72:G72)</f>
        <v>0</v>
      </c>
      <c r="F72" s="30">
        <v>0</v>
      </c>
      <c r="G72" s="150">
        <v>0</v>
      </c>
    </row>
    <row r="73" spans="1:7" ht="18" customHeight="1" thickBot="1">
      <c r="A73" s="286"/>
      <c r="B73" s="225" t="s">
        <v>35</v>
      </c>
      <c r="C73" s="226"/>
      <c r="D73" s="227"/>
      <c r="E73" s="121">
        <f>SUM(F73:G73)</f>
        <v>6</v>
      </c>
      <c r="F73" s="65">
        <v>6</v>
      </c>
      <c r="G73" s="172">
        <v>0</v>
      </c>
    </row>
    <row r="74" spans="1:7" ht="12" customHeight="1">
      <c r="A74" s="15"/>
      <c r="B74" s="19"/>
      <c r="C74" s="19"/>
      <c r="D74" s="20"/>
      <c r="E74" s="18"/>
      <c r="F74" s="14"/>
      <c r="G74" s="14"/>
    </row>
    <row r="75" spans="1:7" ht="51.75" customHeight="1">
      <c r="A75" s="15"/>
      <c r="B75" s="16"/>
      <c r="C75" s="16"/>
      <c r="D75" s="17"/>
      <c r="E75" s="18"/>
      <c r="F75" s="14"/>
      <c r="G75" s="14"/>
    </row>
    <row r="76" spans="1:7" ht="33" customHeight="1" thickBot="1">
      <c r="A76" s="15"/>
      <c r="B76" s="16"/>
      <c r="C76" s="16"/>
      <c r="D76" s="17"/>
      <c r="E76" s="35"/>
      <c r="F76" s="14"/>
      <c r="G76" s="14"/>
    </row>
    <row r="77" spans="1:7" ht="18" customHeight="1" thickBot="1">
      <c r="A77" s="280" t="s">
        <v>18</v>
      </c>
      <c r="B77" s="281"/>
      <c r="C77" s="281"/>
      <c r="D77" s="281"/>
      <c r="E77" s="202" t="s">
        <v>15</v>
      </c>
      <c r="F77" s="204" t="s">
        <v>16</v>
      </c>
      <c r="G77" s="205"/>
    </row>
    <row r="78" spans="1:7" ht="31.5" customHeight="1" thickBot="1">
      <c r="A78" s="282"/>
      <c r="B78" s="283"/>
      <c r="C78" s="283"/>
      <c r="D78" s="283"/>
      <c r="E78" s="203"/>
      <c r="F78" s="66" t="s">
        <v>19</v>
      </c>
      <c r="G78" s="67" t="s">
        <v>32</v>
      </c>
    </row>
    <row r="79" spans="1:249" s="10" customFormat="1" ht="15.75" customHeight="1">
      <c r="A79" s="250" t="s">
        <v>14</v>
      </c>
      <c r="B79" s="229" t="s">
        <v>0</v>
      </c>
      <c r="C79" s="253"/>
      <c r="D79" s="254"/>
      <c r="E79" s="38">
        <f aca="true" t="shared" si="6" ref="E79:E85">SUM(F79:G79)</f>
        <v>122998</v>
      </c>
      <c r="F79" s="28">
        <v>122998</v>
      </c>
      <c r="G79" s="173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</row>
    <row r="80" spans="1:7" s="11" customFormat="1" ht="16.5" customHeight="1">
      <c r="A80" s="251"/>
      <c r="B80" s="255" t="s">
        <v>5</v>
      </c>
      <c r="C80" s="256"/>
      <c r="D80" s="109" t="s">
        <v>4</v>
      </c>
      <c r="E80" s="24">
        <f t="shared" si="6"/>
        <v>122901.6</v>
      </c>
      <c r="F80" s="60">
        <f>SUM(F82,F84)</f>
        <v>122901.6</v>
      </c>
      <c r="G80" s="168">
        <f>SUM(G82,G84)</f>
        <v>0</v>
      </c>
    </row>
    <row r="81" spans="1:7" ht="17.25" customHeight="1">
      <c r="A81" s="251"/>
      <c r="B81" s="257"/>
      <c r="C81" s="258"/>
      <c r="D81" s="110" t="s">
        <v>28</v>
      </c>
      <c r="E81" s="37">
        <f t="shared" si="6"/>
        <v>0</v>
      </c>
      <c r="F81" s="61">
        <f>F83+F85</f>
        <v>0</v>
      </c>
      <c r="G81" s="169">
        <f>G83+G85</f>
        <v>0</v>
      </c>
    </row>
    <row r="82" spans="1:7" ht="16.5" customHeight="1">
      <c r="A82" s="251"/>
      <c r="B82" s="217" t="s">
        <v>6</v>
      </c>
      <c r="C82" s="261" t="s">
        <v>21</v>
      </c>
      <c r="D82" s="111" t="s">
        <v>4</v>
      </c>
      <c r="E82" s="37">
        <f t="shared" si="6"/>
        <v>122901.6</v>
      </c>
      <c r="F82" s="73">
        <v>122901.6</v>
      </c>
      <c r="G82" s="170">
        <v>0</v>
      </c>
    </row>
    <row r="83" spans="1:7" ht="18" customHeight="1">
      <c r="A83" s="251"/>
      <c r="B83" s="259"/>
      <c r="C83" s="262"/>
      <c r="D83" s="112" t="s">
        <v>28</v>
      </c>
      <c r="E83" s="37">
        <f t="shared" si="6"/>
        <v>0</v>
      </c>
      <c r="F83" s="63"/>
      <c r="G83" s="170">
        <v>0</v>
      </c>
    </row>
    <row r="84" spans="1:7" ht="14.25" customHeight="1">
      <c r="A84" s="251"/>
      <c r="B84" s="259"/>
      <c r="C84" s="219" t="s">
        <v>30</v>
      </c>
      <c r="D84" s="111" t="s">
        <v>4</v>
      </c>
      <c r="E84" s="37">
        <f t="shared" si="6"/>
        <v>0</v>
      </c>
      <c r="F84" s="73">
        <v>0</v>
      </c>
      <c r="G84" s="170">
        <v>0</v>
      </c>
    </row>
    <row r="85" spans="1:7" ht="17.25" customHeight="1">
      <c r="A85" s="251"/>
      <c r="B85" s="260"/>
      <c r="C85" s="220"/>
      <c r="D85" s="122" t="s">
        <v>28</v>
      </c>
      <c r="E85" s="37">
        <f t="shared" si="6"/>
        <v>0</v>
      </c>
      <c r="F85" s="64">
        <v>0</v>
      </c>
      <c r="G85" s="171">
        <v>0</v>
      </c>
    </row>
    <row r="86" spans="1:7" ht="18.75" customHeight="1">
      <c r="A86" s="251"/>
      <c r="B86" s="222" t="s">
        <v>7</v>
      </c>
      <c r="C86" s="263"/>
      <c r="D86" s="264"/>
      <c r="E86" s="57">
        <f>SUM(E79-E80)</f>
        <v>96.39999999999418</v>
      </c>
      <c r="F86" s="53">
        <f>F79-F80</f>
        <v>96.39999999999418</v>
      </c>
      <c r="G86" s="174">
        <f>G79-G80</f>
        <v>0</v>
      </c>
    </row>
    <row r="87" spans="1:7" ht="18" customHeight="1">
      <c r="A87" s="251"/>
      <c r="B87" s="224" t="s">
        <v>27</v>
      </c>
      <c r="C87" s="265"/>
      <c r="D87" s="266"/>
      <c r="E87" s="41">
        <f aca="true" t="shared" si="7" ref="E87:E95">SUM(F87:G87)</f>
        <v>0</v>
      </c>
      <c r="F87" s="30">
        <v>0</v>
      </c>
      <c r="G87" s="175">
        <v>0</v>
      </c>
    </row>
    <row r="88" spans="1:7" ht="20.25" customHeight="1" thickBot="1">
      <c r="A88" s="252"/>
      <c r="B88" s="225" t="s">
        <v>35</v>
      </c>
      <c r="C88" s="226"/>
      <c r="D88" s="227"/>
      <c r="E88" s="45">
        <f t="shared" si="7"/>
        <v>96</v>
      </c>
      <c r="F88" s="65">
        <v>96</v>
      </c>
      <c r="G88" s="176">
        <v>0</v>
      </c>
    </row>
    <row r="89" spans="1:7" ht="15.75" customHeight="1">
      <c r="A89" s="250" t="s">
        <v>9</v>
      </c>
      <c r="B89" s="229" t="s">
        <v>0</v>
      </c>
      <c r="C89" s="253"/>
      <c r="D89" s="254"/>
      <c r="E89" s="42">
        <f t="shared" si="7"/>
        <v>19084</v>
      </c>
      <c r="F89" s="29">
        <v>19084</v>
      </c>
      <c r="G89" s="177">
        <v>0</v>
      </c>
    </row>
    <row r="90" spans="1:7" ht="19.5" customHeight="1">
      <c r="A90" s="251"/>
      <c r="B90" s="255" t="s">
        <v>5</v>
      </c>
      <c r="C90" s="256"/>
      <c r="D90" s="109" t="s">
        <v>4</v>
      </c>
      <c r="E90" s="43">
        <f t="shared" si="7"/>
        <v>19083.02</v>
      </c>
      <c r="F90" s="60">
        <f>SUM(F92,F94)</f>
        <v>19083.02</v>
      </c>
      <c r="G90" s="168">
        <f>SUM(G92,G94)</f>
        <v>0</v>
      </c>
    </row>
    <row r="91" spans="1:7" ht="19.5" customHeight="1">
      <c r="A91" s="251"/>
      <c r="B91" s="257"/>
      <c r="C91" s="258"/>
      <c r="D91" s="110" t="s">
        <v>28</v>
      </c>
      <c r="E91" s="44">
        <f t="shared" si="7"/>
        <v>6099.85</v>
      </c>
      <c r="F91" s="72">
        <f>F93+F95</f>
        <v>6099.85</v>
      </c>
      <c r="G91" s="169">
        <f>G93+G95</f>
        <v>0</v>
      </c>
    </row>
    <row r="92" spans="1:7" ht="19.5" customHeight="1">
      <c r="A92" s="251"/>
      <c r="B92" s="217" t="s">
        <v>6</v>
      </c>
      <c r="C92" s="261" t="s">
        <v>21</v>
      </c>
      <c r="D92" s="111" t="s">
        <v>4</v>
      </c>
      <c r="E92" s="37">
        <f t="shared" si="7"/>
        <v>19083.02</v>
      </c>
      <c r="F92" s="73">
        <v>19083.02</v>
      </c>
      <c r="G92" s="170">
        <v>0</v>
      </c>
    </row>
    <row r="93" spans="1:7" ht="18" customHeight="1">
      <c r="A93" s="251"/>
      <c r="B93" s="259"/>
      <c r="C93" s="262"/>
      <c r="D93" s="112" t="s">
        <v>28</v>
      </c>
      <c r="E93" s="37">
        <f t="shared" si="7"/>
        <v>6099.85</v>
      </c>
      <c r="F93" s="73">
        <v>6099.85</v>
      </c>
      <c r="G93" s="170">
        <v>0</v>
      </c>
    </row>
    <row r="94" spans="1:7" ht="17.25" customHeight="1">
      <c r="A94" s="251"/>
      <c r="B94" s="259"/>
      <c r="C94" s="219" t="s">
        <v>30</v>
      </c>
      <c r="D94" s="111" t="s">
        <v>4</v>
      </c>
      <c r="E94" s="37">
        <f t="shared" si="7"/>
        <v>0</v>
      </c>
      <c r="F94" s="73">
        <v>0</v>
      </c>
      <c r="G94" s="170">
        <v>0</v>
      </c>
    </row>
    <row r="95" spans="1:7" ht="19.5" customHeight="1">
      <c r="A95" s="251"/>
      <c r="B95" s="260"/>
      <c r="C95" s="220"/>
      <c r="D95" s="122" t="s">
        <v>28</v>
      </c>
      <c r="E95" s="37">
        <f t="shared" si="7"/>
        <v>0</v>
      </c>
      <c r="F95" s="78">
        <v>0</v>
      </c>
      <c r="G95" s="171">
        <v>0</v>
      </c>
    </row>
    <row r="96" spans="1:7" ht="15.75" customHeight="1">
      <c r="A96" s="251"/>
      <c r="B96" s="222" t="s">
        <v>7</v>
      </c>
      <c r="C96" s="263"/>
      <c r="D96" s="264"/>
      <c r="E96" s="59">
        <f>SUM(E89-E90)</f>
        <v>0.9799999999995634</v>
      </c>
      <c r="F96" s="53">
        <f>F89-F90</f>
        <v>0.9799999999995634</v>
      </c>
      <c r="G96" s="174">
        <f>G89-G90</f>
        <v>0</v>
      </c>
    </row>
    <row r="97" spans="1:7" ht="17.25" customHeight="1">
      <c r="A97" s="251"/>
      <c r="B97" s="224" t="s">
        <v>27</v>
      </c>
      <c r="C97" s="265"/>
      <c r="D97" s="266"/>
      <c r="E97" s="36">
        <f aca="true" t="shared" si="8" ref="E97:E105">SUM(F97:G97)</f>
        <v>972.7</v>
      </c>
      <c r="F97" s="32">
        <v>972.7</v>
      </c>
      <c r="G97" s="175">
        <v>0</v>
      </c>
    </row>
    <row r="98" spans="1:7" ht="21.75" customHeight="1" thickBot="1">
      <c r="A98" s="252"/>
      <c r="B98" s="276" t="s">
        <v>36</v>
      </c>
      <c r="C98" s="277"/>
      <c r="D98" s="278"/>
      <c r="E98" s="48">
        <f t="shared" si="8"/>
        <v>5</v>
      </c>
      <c r="F98" s="65">
        <v>5</v>
      </c>
      <c r="G98" s="176">
        <v>0</v>
      </c>
    </row>
    <row r="99" spans="1:7" ht="15.75" customHeight="1">
      <c r="A99" s="206" t="s">
        <v>3</v>
      </c>
      <c r="B99" s="231" t="s">
        <v>0</v>
      </c>
      <c r="C99" s="231"/>
      <c r="D99" s="272"/>
      <c r="E99" s="38">
        <f t="shared" si="8"/>
        <v>185895</v>
      </c>
      <c r="F99" s="29">
        <v>145320</v>
      </c>
      <c r="G99" s="158">
        <v>40575</v>
      </c>
    </row>
    <row r="100" spans="1:7" ht="18" customHeight="1">
      <c r="A100" s="207"/>
      <c r="B100" s="212" t="s">
        <v>5</v>
      </c>
      <c r="C100" s="213"/>
      <c r="D100" s="109" t="s">
        <v>4</v>
      </c>
      <c r="E100" s="24">
        <f t="shared" si="8"/>
        <v>185894.06</v>
      </c>
      <c r="F100" s="60">
        <f>SUM(F102,F104)</f>
        <v>145319.5</v>
      </c>
      <c r="G100" s="144">
        <f>SUM(G102,G104)</f>
        <v>40574.56</v>
      </c>
    </row>
    <row r="101" spans="1:7" ht="18" customHeight="1">
      <c r="A101" s="207"/>
      <c r="B101" s="214"/>
      <c r="C101" s="215"/>
      <c r="D101" s="110" t="s">
        <v>28</v>
      </c>
      <c r="E101" s="46">
        <f t="shared" si="8"/>
        <v>0</v>
      </c>
      <c r="F101" s="106">
        <f>F103+F105</f>
        <v>0</v>
      </c>
      <c r="G101" s="153">
        <f>G103+G105</f>
        <v>0</v>
      </c>
    </row>
    <row r="102" spans="1:7" ht="17.25" customHeight="1">
      <c r="A102" s="207"/>
      <c r="B102" s="216" t="s">
        <v>6</v>
      </c>
      <c r="C102" s="218" t="s">
        <v>21</v>
      </c>
      <c r="D102" s="111" t="s">
        <v>4</v>
      </c>
      <c r="E102" s="37">
        <f t="shared" si="8"/>
        <v>185894.06</v>
      </c>
      <c r="F102" s="73">
        <v>145319.5</v>
      </c>
      <c r="G102" s="146">
        <v>40574.56</v>
      </c>
    </row>
    <row r="103" spans="1:7" ht="20.25" customHeight="1">
      <c r="A103" s="207"/>
      <c r="B103" s="216"/>
      <c r="C103" s="218"/>
      <c r="D103" s="112" t="s">
        <v>28</v>
      </c>
      <c r="E103" s="37">
        <f t="shared" si="8"/>
        <v>0</v>
      </c>
      <c r="F103" s="107">
        <v>0</v>
      </c>
      <c r="G103" s="147">
        <v>0</v>
      </c>
    </row>
    <row r="104" spans="1:7" ht="18.75" customHeight="1">
      <c r="A104" s="207"/>
      <c r="B104" s="216"/>
      <c r="C104" s="219" t="s">
        <v>30</v>
      </c>
      <c r="D104" s="111" t="s">
        <v>4</v>
      </c>
      <c r="E104" s="37">
        <f t="shared" si="8"/>
        <v>0</v>
      </c>
      <c r="F104" s="73">
        <v>0</v>
      </c>
      <c r="G104" s="146">
        <v>0</v>
      </c>
    </row>
    <row r="105" spans="1:7" ht="17.25" customHeight="1">
      <c r="A105" s="207"/>
      <c r="B105" s="217"/>
      <c r="C105" s="220"/>
      <c r="D105" s="113" t="s">
        <v>28</v>
      </c>
      <c r="E105" s="37">
        <f t="shared" si="8"/>
        <v>0</v>
      </c>
      <c r="F105" s="108">
        <v>0</v>
      </c>
      <c r="G105" s="148">
        <v>0</v>
      </c>
    </row>
    <row r="106" spans="1:7" ht="15" customHeight="1">
      <c r="A106" s="207"/>
      <c r="B106" s="221" t="s">
        <v>7</v>
      </c>
      <c r="C106" s="221"/>
      <c r="D106" s="247"/>
      <c r="E106" s="57">
        <f>SUM(E99-E100)</f>
        <v>0.9400000000023283</v>
      </c>
      <c r="F106" s="53">
        <f>F99-F100</f>
        <v>0.5</v>
      </c>
      <c r="G106" s="149">
        <f>G99-G100</f>
        <v>0.4400000000023283</v>
      </c>
    </row>
    <row r="107" spans="1:7" ht="17.25" customHeight="1">
      <c r="A107" s="207"/>
      <c r="B107" s="223" t="s">
        <v>27</v>
      </c>
      <c r="C107" s="223"/>
      <c r="D107" s="249"/>
      <c r="E107" s="36">
        <f>SUM(F107:G107)</f>
        <v>0</v>
      </c>
      <c r="F107" s="77">
        <v>0</v>
      </c>
      <c r="G107" s="150">
        <v>0</v>
      </c>
    </row>
    <row r="108" spans="1:7" ht="21" customHeight="1" thickBot="1">
      <c r="A108" s="208"/>
      <c r="B108" s="276" t="s">
        <v>37</v>
      </c>
      <c r="C108" s="277"/>
      <c r="D108" s="279"/>
      <c r="E108" s="134">
        <f>SUM(F108:G108)</f>
        <v>31</v>
      </c>
      <c r="F108" s="133">
        <v>20</v>
      </c>
      <c r="G108" s="151">
        <v>11</v>
      </c>
    </row>
    <row r="109" spans="1:7" ht="27" customHeight="1">
      <c r="A109" s="9"/>
      <c r="B109" s="7"/>
      <c r="C109" s="7"/>
      <c r="D109" s="17"/>
      <c r="E109" s="18"/>
      <c r="F109" s="13"/>
      <c r="G109" s="14"/>
    </row>
    <row r="110" spans="1:7" ht="39" customHeight="1" thickBot="1">
      <c r="A110" s="9"/>
      <c r="B110" s="7"/>
      <c r="C110" s="7"/>
      <c r="D110" s="8"/>
      <c r="E110" s="18"/>
      <c r="F110" s="13"/>
      <c r="G110" s="14"/>
    </row>
    <row r="111" spans="1:7" ht="12" customHeight="1" thickBot="1">
      <c r="A111" s="280" t="s">
        <v>18</v>
      </c>
      <c r="B111" s="281"/>
      <c r="C111" s="281"/>
      <c r="D111" s="281"/>
      <c r="E111" s="267" t="s">
        <v>15</v>
      </c>
      <c r="F111" s="204" t="s">
        <v>16</v>
      </c>
      <c r="G111" s="205"/>
    </row>
    <row r="112" spans="1:7" ht="21" customHeight="1" thickBot="1">
      <c r="A112" s="282"/>
      <c r="B112" s="283"/>
      <c r="C112" s="283"/>
      <c r="D112" s="283"/>
      <c r="E112" s="268"/>
      <c r="F112" s="66" t="s">
        <v>19</v>
      </c>
      <c r="G112" s="67" t="s">
        <v>32</v>
      </c>
    </row>
    <row r="113" spans="1:7" ht="16.5" customHeight="1">
      <c r="A113" s="250" t="s">
        <v>26</v>
      </c>
      <c r="B113" s="229" t="s">
        <v>0</v>
      </c>
      <c r="C113" s="253"/>
      <c r="D113" s="254"/>
      <c r="E113" s="38">
        <f>SUM(F113:G113)</f>
        <v>2000</v>
      </c>
      <c r="F113" s="51">
        <v>2000</v>
      </c>
      <c r="G113" s="152">
        <v>0</v>
      </c>
    </row>
    <row r="114" spans="1:7" ht="14.25" customHeight="1">
      <c r="A114" s="251"/>
      <c r="B114" s="255" t="s">
        <v>5</v>
      </c>
      <c r="C114" s="256"/>
      <c r="D114" s="109" t="s">
        <v>4</v>
      </c>
      <c r="E114" s="123">
        <f>SUM(F114:G114)</f>
        <v>1742</v>
      </c>
      <c r="F114" s="60">
        <f>F116+F118</f>
        <v>1742</v>
      </c>
      <c r="G114" s="178">
        <f>SUM(G116,G118)</f>
        <v>0</v>
      </c>
    </row>
    <row r="115" spans="1:7" ht="15" customHeight="1">
      <c r="A115" s="251"/>
      <c r="B115" s="257"/>
      <c r="C115" s="258"/>
      <c r="D115" s="110" t="s">
        <v>28</v>
      </c>
      <c r="E115" s="80">
        <f>SUM(F115:G115)</f>
        <v>0</v>
      </c>
      <c r="F115" s="62">
        <f>F117+F119</f>
        <v>0</v>
      </c>
      <c r="G115" s="179">
        <f>G117+G119</f>
        <v>0</v>
      </c>
    </row>
    <row r="116" spans="1:7" ht="12.75" customHeight="1">
      <c r="A116" s="251"/>
      <c r="B116" s="217" t="s">
        <v>6</v>
      </c>
      <c r="C116" s="261" t="s">
        <v>21</v>
      </c>
      <c r="D116" s="111" t="s">
        <v>4</v>
      </c>
      <c r="E116" s="79">
        <v>1742</v>
      </c>
      <c r="F116" s="73">
        <v>1742</v>
      </c>
      <c r="G116" s="180">
        <v>0</v>
      </c>
    </row>
    <row r="117" spans="1:7" ht="14.25" customHeight="1">
      <c r="A117" s="251"/>
      <c r="B117" s="259"/>
      <c r="C117" s="262"/>
      <c r="D117" s="112" t="s">
        <v>28</v>
      </c>
      <c r="E117" s="79">
        <f>SUM(F117:G117)</f>
        <v>0</v>
      </c>
      <c r="F117" s="63">
        <v>0</v>
      </c>
      <c r="G117" s="180">
        <v>0</v>
      </c>
    </row>
    <row r="118" spans="1:7" ht="13.5" customHeight="1">
      <c r="A118" s="251"/>
      <c r="B118" s="259"/>
      <c r="C118" s="219" t="s">
        <v>30</v>
      </c>
      <c r="D118" s="111" t="s">
        <v>4</v>
      </c>
      <c r="E118" s="79">
        <v>0</v>
      </c>
      <c r="F118" s="63">
        <v>0</v>
      </c>
      <c r="G118" s="180">
        <v>0</v>
      </c>
    </row>
    <row r="119" spans="1:7" ht="13.5" customHeight="1">
      <c r="A119" s="251"/>
      <c r="B119" s="260"/>
      <c r="C119" s="220"/>
      <c r="D119" s="113" t="s">
        <v>28</v>
      </c>
      <c r="E119" s="79">
        <f>SUM(F119:G119)</f>
        <v>0</v>
      </c>
      <c r="F119" s="75">
        <v>0</v>
      </c>
      <c r="G119" s="181">
        <v>0</v>
      </c>
    </row>
    <row r="120" spans="1:7" ht="14.25" customHeight="1">
      <c r="A120" s="251"/>
      <c r="B120" s="222" t="s">
        <v>7</v>
      </c>
      <c r="C120" s="263"/>
      <c r="D120" s="264"/>
      <c r="E120" s="57">
        <f>SUM(E113-E114)</f>
        <v>258</v>
      </c>
      <c r="F120" s="53">
        <f>F113-F114</f>
        <v>258</v>
      </c>
      <c r="G120" s="165">
        <f>G113-G114</f>
        <v>0</v>
      </c>
    </row>
    <row r="121" spans="1:7" ht="13.5" customHeight="1">
      <c r="A121" s="251"/>
      <c r="B121" s="224" t="s">
        <v>27</v>
      </c>
      <c r="C121" s="265"/>
      <c r="D121" s="266"/>
      <c r="E121" s="36">
        <f aca="true" t="shared" si="9" ref="E121:E129">SUM(F121:G121)</f>
        <v>0</v>
      </c>
      <c r="F121" s="30">
        <v>0</v>
      </c>
      <c r="G121" s="150">
        <v>0</v>
      </c>
    </row>
    <row r="122" spans="1:7" ht="24" customHeight="1" thickBot="1">
      <c r="A122" s="252"/>
      <c r="B122" s="276" t="s">
        <v>35</v>
      </c>
      <c r="C122" s="277"/>
      <c r="D122" s="279"/>
      <c r="E122" s="81">
        <f t="shared" si="9"/>
        <v>40</v>
      </c>
      <c r="F122" s="65">
        <v>40</v>
      </c>
      <c r="G122" s="172">
        <v>0</v>
      </c>
    </row>
    <row r="123" spans="1:7" ht="12.75" customHeight="1">
      <c r="A123" s="230" t="s">
        <v>23</v>
      </c>
      <c r="B123" s="231" t="s">
        <v>0</v>
      </c>
      <c r="C123" s="231"/>
      <c r="D123" s="232"/>
      <c r="E123" s="22">
        <f t="shared" si="9"/>
        <v>0</v>
      </c>
      <c r="F123" s="28">
        <v>0</v>
      </c>
      <c r="G123" s="158">
        <v>0</v>
      </c>
    </row>
    <row r="124" spans="1:7" ht="15" customHeight="1">
      <c r="A124" s="207"/>
      <c r="B124" s="212" t="s">
        <v>5</v>
      </c>
      <c r="C124" s="213"/>
      <c r="D124" s="2" t="s">
        <v>4</v>
      </c>
      <c r="E124" s="85">
        <f t="shared" si="9"/>
        <v>0</v>
      </c>
      <c r="F124" s="86">
        <f>SUM(F126,F128)</f>
        <v>0</v>
      </c>
      <c r="G124" s="168">
        <f>SUM(G126,G128)</f>
        <v>0</v>
      </c>
    </row>
    <row r="125" spans="1:7" ht="13.5" customHeight="1">
      <c r="A125" s="207"/>
      <c r="B125" s="214"/>
      <c r="C125" s="215"/>
      <c r="D125" s="3" t="s">
        <v>28</v>
      </c>
      <c r="E125" s="82">
        <f t="shared" si="9"/>
        <v>0</v>
      </c>
      <c r="F125" s="61">
        <f>F127+F129</f>
        <v>0</v>
      </c>
      <c r="G125" s="169">
        <f>G127+G129</f>
        <v>0</v>
      </c>
    </row>
    <row r="126" spans="1:7" ht="16.5" customHeight="1">
      <c r="A126" s="207"/>
      <c r="B126" s="216" t="s">
        <v>6</v>
      </c>
      <c r="C126" s="218" t="s">
        <v>21</v>
      </c>
      <c r="D126" s="4" t="s">
        <v>4</v>
      </c>
      <c r="E126" s="87">
        <f t="shared" si="9"/>
        <v>0</v>
      </c>
      <c r="F126" s="73">
        <v>0</v>
      </c>
      <c r="G126" s="170">
        <v>0</v>
      </c>
    </row>
    <row r="127" spans="1:7" ht="17.25" customHeight="1">
      <c r="A127" s="207"/>
      <c r="B127" s="216"/>
      <c r="C127" s="218"/>
      <c r="D127" s="5" t="s">
        <v>28</v>
      </c>
      <c r="E127" s="83">
        <f t="shared" si="9"/>
        <v>0</v>
      </c>
      <c r="F127" s="63">
        <v>0</v>
      </c>
      <c r="G127" s="170">
        <v>0</v>
      </c>
    </row>
    <row r="128" spans="1:7" ht="15" customHeight="1">
      <c r="A128" s="207"/>
      <c r="B128" s="216"/>
      <c r="C128" s="219" t="s">
        <v>30</v>
      </c>
      <c r="D128" s="4" t="s">
        <v>4</v>
      </c>
      <c r="E128" s="87">
        <f t="shared" si="9"/>
        <v>0</v>
      </c>
      <c r="F128" s="73">
        <v>0</v>
      </c>
      <c r="G128" s="170">
        <v>0</v>
      </c>
    </row>
    <row r="129" spans="1:7" ht="17.25" customHeight="1">
      <c r="A129" s="207"/>
      <c r="B129" s="217"/>
      <c r="C129" s="220"/>
      <c r="D129" s="6" t="s">
        <v>28</v>
      </c>
      <c r="E129" s="83">
        <f t="shared" si="9"/>
        <v>0</v>
      </c>
      <c r="F129" s="63">
        <v>0</v>
      </c>
      <c r="G129" s="170">
        <v>0</v>
      </c>
    </row>
    <row r="130" spans="1:7" ht="12.75" customHeight="1">
      <c r="A130" s="207"/>
      <c r="B130" s="221" t="s">
        <v>7</v>
      </c>
      <c r="C130" s="221"/>
      <c r="D130" s="222"/>
      <c r="E130" s="52">
        <f>SUM(E123-E124)</f>
        <v>0</v>
      </c>
      <c r="F130" s="53">
        <f>F123-F124</f>
        <v>0</v>
      </c>
      <c r="G130" s="174">
        <f>G123-G124</f>
        <v>0</v>
      </c>
    </row>
    <row r="131" spans="1:7" ht="12.75" customHeight="1">
      <c r="A131" s="207"/>
      <c r="B131" s="223" t="s">
        <v>27</v>
      </c>
      <c r="C131" s="223"/>
      <c r="D131" s="224"/>
      <c r="E131" s="23">
        <f aca="true" t="shared" si="10" ref="E131:E139">SUM(F131:G131)</f>
        <v>0</v>
      </c>
      <c r="F131" s="30">
        <v>0</v>
      </c>
      <c r="G131" s="150">
        <v>0</v>
      </c>
    </row>
    <row r="132" spans="1:7" ht="21" customHeight="1" thickBot="1">
      <c r="A132" s="208"/>
      <c r="B132" s="225" t="s">
        <v>35</v>
      </c>
      <c r="C132" s="226"/>
      <c r="D132" s="227"/>
      <c r="E132" s="84">
        <f t="shared" si="10"/>
        <v>0</v>
      </c>
      <c r="F132" s="75">
        <v>0</v>
      </c>
      <c r="G132" s="182">
        <v>0</v>
      </c>
    </row>
    <row r="133" spans="1:7" s="69" customFormat="1" ht="12" customHeight="1">
      <c r="A133" s="230" t="s">
        <v>22</v>
      </c>
      <c r="B133" s="228" t="s">
        <v>0</v>
      </c>
      <c r="C133" s="228"/>
      <c r="D133" s="241"/>
      <c r="E133" s="42">
        <f t="shared" si="10"/>
        <v>0</v>
      </c>
      <c r="F133" s="29">
        <v>0</v>
      </c>
      <c r="G133" s="143">
        <v>0</v>
      </c>
    </row>
    <row r="134" spans="1:7" s="69" customFormat="1" ht="13.5" customHeight="1">
      <c r="A134" s="207"/>
      <c r="B134" s="212" t="s">
        <v>5</v>
      </c>
      <c r="C134" s="213"/>
      <c r="D134" s="2" t="s">
        <v>4</v>
      </c>
      <c r="E134" s="26">
        <f t="shared" si="10"/>
        <v>0</v>
      </c>
      <c r="F134" s="88">
        <f>SUM(F136,F138)</f>
        <v>0</v>
      </c>
      <c r="G134" s="98">
        <f>SUM(G136,G138)</f>
        <v>0</v>
      </c>
    </row>
    <row r="135" spans="1:7" s="69" customFormat="1" ht="18" customHeight="1">
      <c r="A135" s="207"/>
      <c r="B135" s="214"/>
      <c r="C135" s="215"/>
      <c r="D135" s="3" t="s">
        <v>28</v>
      </c>
      <c r="E135" s="26">
        <f t="shared" si="10"/>
        <v>0</v>
      </c>
      <c r="F135" s="89">
        <f>F137+F139</f>
        <v>0</v>
      </c>
      <c r="G135" s="183">
        <f>G137+G139</f>
        <v>0</v>
      </c>
    </row>
    <row r="136" spans="1:7" s="69" customFormat="1" ht="15.75" customHeight="1">
      <c r="A136" s="207"/>
      <c r="B136" s="216" t="s">
        <v>6</v>
      </c>
      <c r="C136" s="218" t="s">
        <v>21</v>
      </c>
      <c r="D136" s="4" t="s">
        <v>4</v>
      </c>
      <c r="E136" s="26">
        <f t="shared" si="10"/>
        <v>0</v>
      </c>
      <c r="F136" s="90">
        <v>0</v>
      </c>
      <c r="G136" s="180">
        <v>0</v>
      </c>
    </row>
    <row r="137" spans="1:7" s="69" customFormat="1" ht="15" customHeight="1">
      <c r="A137" s="207"/>
      <c r="B137" s="216"/>
      <c r="C137" s="218"/>
      <c r="D137" s="5" t="s">
        <v>28</v>
      </c>
      <c r="E137" s="26">
        <f t="shared" si="10"/>
        <v>0</v>
      </c>
      <c r="F137" s="90">
        <v>0</v>
      </c>
      <c r="G137" s="180">
        <v>0</v>
      </c>
    </row>
    <row r="138" spans="1:7" s="69" customFormat="1" ht="14.25" customHeight="1">
      <c r="A138" s="207"/>
      <c r="B138" s="216"/>
      <c r="C138" s="219" t="s">
        <v>30</v>
      </c>
      <c r="D138" s="4" t="s">
        <v>4</v>
      </c>
      <c r="E138" s="33">
        <f t="shared" si="10"/>
        <v>0</v>
      </c>
      <c r="F138" s="90">
        <v>0</v>
      </c>
      <c r="G138" s="180">
        <v>0</v>
      </c>
    </row>
    <row r="139" spans="1:7" s="69" customFormat="1" ht="17.25" customHeight="1">
      <c r="A139" s="207"/>
      <c r="B139" s="217"/>
      <c r="C139" s="220"/>
      <c r="D139" s="6" t="s">
        <v>28</v>
      </c>
      <c r="E139" s="33">
        <f t="shared" si="10"/>
        <v>0</v>
      </c>
      <c r="F139" s="91">
        <v>0</v>
      </c>
      <c r="G139" s="184">
        <v>0</v>
      </c>
    </row>
    <row r="140" spans="1:7" s="69" customFormat="1" ht="12" customHeight="1">
      <c r="A140" s="207"/>
      <c r="B140" s="221" t="s">
        <v>7</v>
      </c>
      <c r="C140" s="221"/>
      <c r="D140" s="222"/>
      <c r="E140" s="54">
        <f>E133-E134</f>
        <v>0</v>
      </c>
      <c r="F140" s="55">
        <f>F133-F134</f>
        <v>0</v>
      </c>
      <c r="G140" s="165">
        <f>G133-G134</f>
        <v>0</v>
      </c>
    </row>
    <row r="141" spans="1:7" s="69" customFormat="1" ht="12" customHeight="1">
      <c r="A141" s="207"/>
      <c r="B141" s="223" t="s">
        <v>27</v>
      </c>
      <c r="C141" s="223"/>
      <c r="D141" s="224"/>
      <c r="E141" s="34">
        <f aca="true" t="shared" si="11" ref="E141:E149">SUM(F141:G141)</f>
        <v>0</v>
      </c>
      <c r="F141" s="30">
        <v>0</v>
      </c>
      <c r="G141" s="150">
        <v>0</v>
      </c>
    </row>
    <row r="142" spans="1:7" s="69" customFormat="1" ht="18" customHeight="1" thickBot="1">
      <c r="A142" s="208"/>
      <c r="B142" s="225" t="s">
        <v>35</v>
      </c>
      <c r="C142" s="226"/>
      <c r="D142" s="227"/>
      <c r="E142" s="48">
        <f t="shared" si="11"/>
        <v>0</v>
      </c>
      <c r="F142" s="65">
        <v>0</v>
      </c>
      <c r="G142" s="172">
        <v>0</v>
      </c>
    </row>
    <row r="143" spans="1:7" s="69" customFormat="1" ht="13.5" customHeight="1">
      <c r="A143" s="269" t="s">
        <v>24</v>
      </c>
      <c r="B143" s="228" t="s">
        <v>0</v>
      </c>
      <c r="C143" s="228"/>
      <c r="D143" s="272"/>
      <c r="E143" s="49">
        <f t="shared" si="11"/>
        <v>1401</v>
      </c>
      <c r="F143" s="50">
        <v>1401</v>
      </c>
      <c r="G143" s="185">
        <v>0</v>
      </c>
    </row>
    <row r="144" spans="1:7" s="69" customFormat="1" ht="10.5" customHeight="1">
      <c r="A144" s="270"/>
      <c r="B144" s="212" t="s">
        <v>5</v>
      </c>
      <c r="C144" s="213"/>
      <c r="D144" s="109" t="s">
        <v>4</v>
      </c>
      <c r="E144" s="39">
        <f t="shared" si="11"/>
        <v>1400.2</v>
      </c>
      <c r="F144" s="92">
        <f>F146+F148</f>
        <v>1400.2</v>
      </c>
      <c r="G144" s="186">
        <f>G146+G148</f>
        <v>0</v>
      </c>
    </row>
    <row r="145" spans="1:7" s="69" customFormat="1" ht="14.25" customHeight="1">
      <c r="A145" s="270"/>
      <c r="B145" s="214"/>
      <c r="C145" s="215"/>
      <c r="D145" s="110" t="s">
        <v>28</v>
      </c>
      <c r="E145" s="40">
        <f t="shared" si="11"/>
        <v>0</v>
      </c>
      <c r="F145" s="93">
        <f>F147+F149</f>
        <v>0</v>
      </c>
      <c r="G145" s="187">
        <f>G147+G149</f>
        <v>0</v>
      </c>
    </row>
    <row r="146" spans="1:7" s="69" customFormat="1" ht="13.5" customHeight="1">
      <c r="A146" s="270"/>
      <c r="B146" s="273" t="s">
        <v>6</v>
      </c>
      <c r="C146" s="218" t="s">
        <v>25</v>
      </c>
      <c r="D146" s="111" t="s">
        <v>4</v>
      </c>
      <c r="E146" s="40">
        <f t="shared" si="11"/>
        <v>1400.2</v>
      </c>
      <c r="F146" s="94">
        <v>1400.2</v>
      </c>
      <c r="G146" s="188">
        <v>0</v>
      </c>
    </row>
    <row r="147" spans="1:7" s="69" customFormat="1" ht="14.25" customHeight="1">
      <c r="A147" s="270"/>
      <c r="B147" s="273"/>
      <c r="C147" s="218"/>
      <c r="D147" s="112" t="s">
        <v>28</v>
      </c>
      <c r="E147" s="40">
        <f t="shared" si="11"/>
        <v>0</v>
      </c>
      <c r="F147" s="94">
        <v>0</v>
      </c>
      <c r="G147" s="188">
        <v>0</v>
      </c>
    </row>
    <row r="148" spans="1:7" s="69" customFormat="1" ht="11.25" customHeight="1">
      <c r="A148" s="270"/>
      <c r="B148" s="273"/>
      <c r="C148" s="220" t="s">
        <v>30</v>
      </c>
      <c r="D148" s="111" t="s">
        <v>4</v>
      </c>
      <c r="E148" s="40">
        <f t="shared" si="11"/>
        <v>0</v>
      </c>
      <c r="F148" s="94">
        <v>0</v>
      </c>
      <c r="G148" s="188">
        <v>0</v>
      </c>
    </row>
    <row r="149" spans="1:7" s="69" customFormat="1" ht="14.25" customHeight="1">
      <c r="A149" s="270"/>
      <c r="B149" s="274"/>
      <c r="C149" s="275"/>
      <c r="D149" s="113" t="s">
        <v>28</v>
      </c>
      <c r="E149" s="40">
        <f t="shared" si="11"/>
        <v>0</v>
      </c>
      <c r="F149" s="95">
        <v>0</v>
      </c>
      <c r="G149" s="189">
        <v>0</v>
      </c>
    </row>
    <row r="150" spans="1:7" s="69" customFormat="1" ht="13.5" customHeight="1">
      <c r="A150" s="270"/>
      <c r="B150" s="221" t="s">
        <v>7</v>
      </c>
      <c r="C150" s="221"/>
      <c r="D150" s="247"/>
      <c r="E150" s="58">
        <f>E143-E144</f>
        <v>0.7999999999999545</v>
      </c>
      <c r="F150" s="97">
        <f>F143-F144</f>
        <v>0.7999999999999545</v>
      </c>
      <c r="G150" s="190">
        <f>G143-G144</f>
        <v>0</v>
      </c>
    </row>
    <row r="151" spans="1:7" ht="12.75" customHeight="1">
      <c r="A151" s="270"/>
      <c r="B151" s="223" t="s">
        <v>27</v>
      </c>
      <c r="C151" s="223"/>
      <c r="D151" s="224"/>
      <c r="E151" s="135">
        <f>SUM(F151:G151)</f>
        <v>8700</v>
      </c>
      <c r="F151" s="31">
        <v>8700</v>
      </c>
      <c r="G151" s="191">
        <v>0</v>
      </c>
    </row>
    <row r="152" spans="1:7" ht="17.25" customHeight="1" thickBot="1">
      <c r="A152" s="271"/>
      <c r="B152" s="276" t="s">
        <v>35</v>
      </c>
      <c r="C152" s="277"/>
      <c r="D152" s="278"/>
      <c r="E152" s="192">
        <f>SUM(F152:G152)</f>
        <v>1</v>
      </c>
      <c r="F152" s="96">
        <v>1</v>
      </c>
      <c r="G152" s="193">
        <v>0</v>
      </c>
    </row>
    <row r="153" ht="12.75">
      <c r="I153" s="11"/>
    </row>
    <row r="158" ht="12.75">
      <c r="D158" s="125"/>
    </row>
    <row r="159" spans="4:5" ht="12.75">
      <c r="D159" s="125"/>
      <c r="E159" s="125"/>
    </row>
    <row r="166" ht="12.75">
      <c r="E166" s="125"/>
    </row>
    <row r="167" ht="12.75">
      <c r="D167" s="125"/>
    </row>
    <row r="168" ht="12.75">
      <c r="D168" s="125"/>
    </row>
    <row r="169" ht="12.75">
      <c r="D169" s="125"/>
    </row>
  </sheetData>
  <sheetProtection/>
  <mergeCells count="132">
    <mergeCell ref="B108:D108"/>
    <mergeCell ref="B122:D122"/>
    <mergeCell ref="B132:D132"/>
    <mergeCell ref="B142:D142"/>
    <mergeCell ref="B152:D152"/>
    <mergeCell ref="B121:D121"/>
    <mergeCell ref="A111:D112"/>
    <mergeCell ref="A99:A108"/>
    <mergeCell ref="B99:D99"/>
    <mergeCell ref="B63:D63"/>
    <mergeCell ref="B73:D73"/>
    <mergeCell ref="B88:D88"/>
    <mergeCell ref="B87:D87"/>
    <mergeCell ref="A77:D78"/>
    <mergeCell ref="A64:A73"/>
    <mergeCell ref="B64:D64"/>
    <mergeCell ref="A143:A152"/>
    <mergeCell ref="B143:D143"/>
    <mergeCell ref="B144:C145"/>
    <mergeCell ref="B146:B149"/>
    <mergeCell ref="C146:C147"/>
    <mergeCell ref="C148:C149"/>
    <mergeCell ref="B150:D150"/>
    <mergeCell ref="B151:D151"/>
    <mergeCell ref="A133:A142"/>
    <mergeCell ref="B133:D133"/>
    <mergeCell ref="B134:C135"/>
    <mergeCell ref="B136:B139"/>
    <mergeCell ref="C136:C137"/>
    <mergeCell ref="C138:C139"/>
    <mergeCell ref="B140:D140"/>
    <mergeCell ref="B141:D141"/>
    <mergeCell ref="A123:A132"/>
    <mergeCell ref="B123:D123"/>
    <mergeCell ref="B124:C125"/>
    <mergeCell ref="B126:B129"/>
    <mergeCell ref="C126:C127"/>
    <mergeCell ref="C128:C129"/>
    <mergeCell ref="B130:D130"/>
    <mergeCell ref="B131:D131"/>
    <mergeCell ref="E111:E112"/>
    <mergeCell ref="F111:G111"/>
    <mergeCell ref="A113:A122"/>
    <mergeCell ref="B113:D113"/>
    <mergeCell ref="B114:C115"/>
    <mergeCell ref="B116:B119"/>
    <mergeCell ref="C116:C117"/>
    <mergeCell ref="C118:C119"/>
    <mergeCell ref="B120:D120"/>
    <mergeCell ref="B100:C101"/>
    <mergeCell ref="B102:B105"/>
    <mergeCell ref="C102:C103"/>
    <mergeCell ref="C104:C105"/>
    <mergeCell ref="B106:D106"/>
    <mergeCell ref="B107:D107"/>
    <mergeCell ref="A89:A98"/>
    <mergeCell ref="B89:D89"/>
    <mergeCell ref="B90:C91"/>
    <mergeCell ref="B92:B95"/>
    <mergeCell ref="C92:C93"/>
    <mergeCell ref="C94:C95"/>
    <mergeCell ref="B96:D96"/>
    <mergeCell ref="B97:D97"/>
    <mergeCell ref="B98:D98"/>
    <mergeCell ref="E77:E78"/>
    <mergeCell ref="F77:G77"/>
    <mergeCell ref="A79:A88"/>
    <mergeCell ref="B79:D79"/>
    <mergeCell ref="B80:C81"/>
    <mergeCell ref="B82:B85"/>
    <mergeCell ref="C82:C83"/>
    <mergeCell ref="C84:C85"/>
    <mergeCell ref="B86:D86"/>
    <mergeCell ref="B65:C66"/>
    <mergeCell ref="B67:B70"/>
    <mergeCell ref="C67:C68"/>
    <mergeCell ref="C69:C70"/>
    <mergeCell ref="B71:D71"/>
    <mergeCell ref="B72:D72"/>
    <mergeCell ref="B52:D52"/>
    <mergeCell ref="A54:A63"/>
    <mergeCell ref="B54:D54"/>
    <mergeCell ref="B55:C56"/>
    <mergeCell ref="B57:B60"/>
    <mergeCell ref="C57:C58"/>
    <mergeCell ref="C59:C60"/>
    <mergeCell ref="B61:D61"/>
    <mergeCell ref="B62:D62"/>
    <mergeCell ref="B53:D53"/>
    <mergeCell ref="A42:D43"/>
    <mergeCell ref="E42:E43"/>
    <mergeCell ref="F42:G42"/>
    <mergeCell ref="A44:A53"/>
    <mergeCell ref="B44:D44"/>
    <mergeCell ref="B45:C46"/>
    <mergeCell ref="B47:B50"/>
    <mergeCell ref="C47:C48"/>
    <mergeCell ref="C49:C50"/>
    <mergeCell ref="B51:D51"/>
    <mergeCell ref="A27:A36"/>
    <mergeCell ref="B27:D27"/>
    <mergeCell ref="B28:C29"/>
    <mergeCell ref="B30:B33"/>
    <mergeCell ref="C30:C31"/>
    <mergeCell ref="C32:C33"/>
    <mergeCell ref="B34:D34"/>
    <mergeCell ref="B35:D35"/>
    <mergeCell ref="B36:D36"/>
    <mergeCell ref="A17:A26"/>
    <mergeCell ref="B17:D17"/>
    <mergeCell ref="B18:C19"/>
    <mergeCell ref="B20:B23"/>
    <mergeCell ref="C20:C21"/>
    <mergeCell ref="C22:C23"/>
    <mergeCell ref="B24:D24"/>
    <mergeCell ref="B25:D25"/>
    <mergeCell ref="B26:D26"/>
    <mergeCell ref="A7:A16"/>
    <mergeCell ref="B7:D7"/>
    <mergeCell ref="B8:C9"/>
    <mergeCell ref="B10:B13"/>
    <mergeCell ref="C10:C11"/>
    <mergeCell ref="C12:C13"/>
    <mergeCell ref="B14:D14"/>
    <mergeCell ref="B15:D15"/>
    <mergeCell ref="B16:D16"/>
    <mergeCell ref="A2:G2"/>
    <mergeCell ref="A3:G3"/>
    <mergeCell ref="A4:G4"/>
    <mergeCell ref="A5:D6"/>
    <mergeCell ref="E5:E6"/>
    <mergeCell ref="F5:G5"/>
  </mergeCells>
  <printOptions horizontalCentered="1" verticalCentered="1"/>
  <pageMargins left="0.7874015748031497" right="0.2362204724409449" top="0.15748031496062992" bottom="0.15748031496062992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PUP</cp:lastModifiedBy>
  <cp:lastPrinted>2014-04-15T07:33:27Z</cp:lastPrinted>
  <dcterms:created xsi:type="dcterms:W3CDTF">2004-03-05T08:34:22Z</dcterms:created>
  <dcterms:modified xsi:type="dcterms:W3CDTF">2014-04-15T07:48:26Z</dcterms:modified>
  <cp:category/>
  <cp:version/>
  <cp:contentType/>
  <cp:contentStatus/>
</cp:coreProperties>
</file>